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3040" windowHeight="8985"/>
  </bookViews>
  <sheets>
    <sheet name="製造販売後臨床試験" sheetId="17" r:id="rId1"/>
  </sheets>
  <definedNames>
    <definedName name="_xlnm.Print_Area" localSheetId="0">製造販売後臨床試験!$A$1:$L$46</definedName>
    <definedName name="週数" localSheetId="0">製造販売後臨床試験!$I$43:$L$46</definedName>
    <definedName name="週数">製造販売後臨床試験!$I$43:$L$46</definedName>
  </definedNames>
  <calcPr calcId="162913"/>
</workbook>
</file>

<file path=xl/calcChain.xml><?xml version="1.0" encoding="utf-8"?>
<calcChain xmlns="http://schemas.openxmlformats.org/spreadsheetml/2006/main">
  <c r="L24" i="17" l="1"/>
  <c r="L21" i="17"/>
  <c r="L18" i="17"/>
  <c r="L11" i="17"/>
  <c r="L12" i="17"/>
  <c r="L29" i="17"/>
  <c r="L28" i="17"/>
  <c r="L27" i="17"/>
  <c r="L26" i="17"/>
  <c r="L25" i="17"/>
  <c r="L23" i="17"/>
  <c r="L22" i="17"/>
  <c r="L20" i="17"/>
  <c r="L19" i="17"/>
  <c r="L17" i="17"/>
  <c r="L16" i="17"/>
  <c r="L15" i="17"/>
  <c r="L14" i="17"/>
  <c r="L13" i="17"/>
  <c r="L30" i="17" l="1"/>
</calcChain>
</file>

<file path=xl/sharedStrings.xml><?xml version="1.0" encoding="utf-8"?>
<sst xmlns="http://schemas.openxmlformats.org/spreadsheetml/2006/main" count="123" uniqueCount="113">
  <si>
    <t>ウエイト</t>
    <phoneticPr fontId="19"/>
  </si>
  <si>
    <t>ポイント</t>
    <phoneticPr fontId="19"/>
  </si>
  <si>
    <t>プラセボの使用</t>
    <rPh sb="5" eb="7">
      <t>シヨウ</t>
    </rPh>
    <phoneticPr fontId="19"/>
  </si>
  <si>
    <t>併用薬の使用</t>
    <rPh sb="0" eb="2">
      <t>ヘイヨウ</t>
    </rPh>
    <rPh sb="2" eb="3">
      <t>ヤク</t>
    </rPh>
    <rPh sb="4" eb="6">
      <t>シヨウ</t>
    </rPh>
    <phoneticPr fontId="19"/>
  </si>
  <si>
    <t>治験薬の投与経路</t>
    <rPh sb="0" eb="2">
      <t>チケン</t>
    </rPh>
    <rPh sb="2" eb="3">
      <t>ヤク</t>
    </rPh>
    <rPh sb="4" eb="6">
      <t>トウヨ</t>
    </rPh>
    <rPh sb="6" eb="8">
      <t>ケイロ</t>
    </rPh>
    <phoneticPr fontId="19"/>
  </si>
  <si>
    <t>被験者層</t>
    <rPh sb="0" eb="3">
      <t>ヒケンシャ</t>
    </rPh>
    <rPh sb="3" eb="4">
      <t>ソウ</t>
    </rPh>
    <phoneticPr fontId="19"/>
  </si>
  <si>
    <t>生検回数</t>
    <rPh sb="0" eb="1">
      <t>セイ</t>
    </rPh>
    <rPh sb="1" eb="2">
      <t>ケン</t>
    </rPh>
    <rPh sb="2" eb="4">
      <t>カイスウ</t>
    </rPh>
    <phoneticPr fontId="19"/>
  </si>
  <si>
    <t>重症・重篤</t>
    <rPh sb="0" eb="2">
      <t>ジュウショウ</t>
    </rPh>
    <rPh sb="3" eb="5">
      <t>ジュウトク</t>
    </rPh>
    <phoneticPr fontId="19"/>
  </si>
  <si>
    <t>全面禁止</t>
    <rPh sb="0" eb="2">
      <t>ゼンメン</t>
    </rPh>
    <rPh sb="2" eb="4">
      <t>キンシ</t>
    </rPh>
    <phoneticPr fontId="19"/>
  </si>
  <si>
    <t>内用・外用</t>
    <rPh sb="0" eb="2">
      <t>ナイヨウ</t>
    </rPh>
    <rPh sb="3" eb="5">
      <t>ガイヨウ</t>
    </rPh>
    <phoneticPr fontId="19"/>
  </si>
  <si>
    <t>皮下・筋注</t>
    <rPh sb="0" eb="2">
      <t>ヒカ</t>
    </rPh>
    <rPh sb="3" eb="4">
      <t>キン</t>
    </rPh>
    <rPh sb="4" eb="5">
      <t>チュウ</t>
    </rPh>
    <phoneticPr fontId="19"/>
  </si>
  <si>
    <t>静注・特殊</t>
    <rPh sb="0" eb="1">
      <t>セイ</t>
    </rPh>
    <rPh sb="1" eb="2">
      <t>チュウ</t>
    </rPh>
    <rPh sb="3" eb="5">
      <t>トクシュ</t>
    </rPh>
    <phoneticPr fontId="19"/>
  </si>
  <si>
    <t>乳児・新生児</t>
    <rPh sb="0" eb="2">
      <t>ニュウジ</t>
    </rPh>
    <rPh sb="3" eb="6">
      <t>シンセイジ</t>
    </rPh>
    <phoneticPr fontId="19"/>
  </si>
  <si>
    <t>同効薬でも
不変使用可</t>
    <rPh sb="0" eb="1">
      <t>ドウ</t>
    </rPh>
    <rPh sb="1" eb="2">
      <t>コウ</t>
    </rPh>
    <rPh sb="2" eb="3">
      <t>ヤク</t>
    </rPh>
    <rPh sb="6" eb="8">
      <t>フヘン</t>
    </rPh>
    <rPh sb="8" eb="10">
      <t>シヨウ</t>
    </rPh>
    <rPh sb="10" eb="11">
      <t>カ</t>
    </rPh>
    <phoneticPr fontId="19"/>
  </si>
  <si>
    <t>同効薬のみ
禁止</t>
    <rPh sb="0" eb="1">
      <t>ドウ</t>
    </rPh>
    <rPh sb="1" eb="2">
      <t>コウ</t>
    </rPh>
    <rPh sb="2" eb="3">
      <t>ヤク</t>
    </rPh>
    <rPh sb="6" eb="8">
      <t>キンシ</t>
    </rPh>
    <phoneticPr fontId="19"/>
  </si>
  <si>
    <t>規定来院回数</t>
    <rPh sb="0" eb="2">
      <t>キテイ</t>
    </rPh>
    <rPh sb="2" eb="4">
      <t>ライイン</t>
    </rPh>
    <rPh sb="4" eb="6">
      <t>カイスウ</t>
    </rPh>
    <phoneticPr fontId="19"/>
  </si>
  <si>
    <t>使　用</t>
    <rPh sb="0" eb="1">
      <t>シ</t>
    </rPh>
    <rPh sb="2" eb="3">
      <t>ヨウ</t>
    </rPh>
    <phoneticPr fontId="19"/>
  </si>
  <si>
    <t>A</t>
    <phoneticPr fontId="19"/>
  </si>
  <si>
    <t>B</t>
    <phoneticPr fontId="19"/>
  </si>
  <si>
    <t>対象疾患の重篤度</t>
    <rPh sb="0" eb="2">
      <t>タイショウ</t>
    </rPh>
    <rPh sb="2" eb="4">
      <t>シッカン</t>
    </rPh>
    <rPh sb="5" eb="7">
      <t>ジュウトク</t>
    </rPh>
    <rPh sb="7" eb="8">
      <t>ド</t>
    </rPh>
    <phoneticPr fontId="19"/>
  </si>
  <si>
    <t>入院・外来の状況</t>
    <rPh sb="0" eb="2">
      <t>ニュウイン</t>
    </rPh>
    <rPh sb="3" eb="5">
      <t>ガイライ</t>
    </rPh>
    <rPh sb="6" eb="8">
      <t>ジョウキョウ</t>
    </rPh>
    <phoneticPr fontId="19"/>
  </si>
  <si>
    <t>デザイン</t>
    <phoneticPr fontId="19"/>
  </si>
  <si>
    <t>要素</t>
    <rPh sb="0" eb="2">
      <t>ヨウソ</t>
    </rPh>
    <phoneticPr fontId="19"/>
  </si>
  <si>
    <t>軽度</t>
    <rPh sb="0" eb="2">
      <t>ケイド</t>
    </rPh>
    <phoneticPr fontId="19"/>
  </si>
  <si>
    <t>外来</t>
    <rPh sb="0" eb="2">
      <t>ガイライ</t>
    </rPh>
    <phoneticPr fontId="19"/>
  </si>
  <si>
    <t>オープン</t>
    <phoneticPr fontId="19"/>
  </si>
  <si>
    <t>中等度</t>
    <rPh sb="0" eb="2">
      <t>チュウトウ</t>
    </rPh>
    <rPh sb="2" eb="3">
      <t>ド</t>
    </rPh>
    <phoneticPr fontId="19"/>
  </si>
  <si>
    <t>入院</t>
    <rPh sb="0" eb="2">
      <t>ニュウイン</t>
    </rPh>
    <phoneticPr fontId="19"/>
  </si>
  <si>
    <t>単盲検</t>
    <rPh sb="0" eb="1">
      <t>タン</t>
    </rPh>
    <rPh sb="1" eb="2">
      <t>モウ</t>
    </rPh>
    <rPh sb="2" eb="3">
      <t>ケン</t>
    </rPh>
    <phoneticPr fontId="19"/>
  </si>
  <si>
    <t>二重盲検</t>
    <rPh sb="0" eb="2">
      <t>ニジュウ</t>
    </rPh>
    <rPh sb="2" eb="3">
      <t>モウ</t>
    </rPh>
    <rPh sb="3" eb="4">
      <t>ケン</t>
    </rPh>
    <phoneticPr fontId="19"/>
  </si>
  <si>
    <t>I</t>
    <phoneticPr fontId="19"/>
  </si>
  <si>
    <t>治験薬の投与期間</t>
    <rPh sb="0" eb="2">
      <t>チケン</t>
    </rPh>
    <rPh sb="2" eb="3">
      <t>ヤク</t>
    </rPh>
    <rPh sb="4" eb="6">
      <t>トウヨ</t>
    </rPh>
    <rPh sb="6" eb="8">
      <t>キカン</t>
    </rPh>
    <phoneticPr fontId="19"/>
  </si>
  <si>
    <t>４週間以内</t>
    <rPh sb="1" eb="3">
      <t>シュウカン</t>
    </rPh>
    <rPh sb="3" eb="5">
      <t>イナイ</t>
    </rPh>
    <phoneticPr fontId="19"/>
  </si>
  <si>
    <r>
      <t xml:space="preserve">被験者層の選出
</t>
    </r>
    <r>
      <rPr>
        <sz val="9"/>
        <rFont val="ＭＳ Ｐゴシック"/>
        <family val="3"/>
        <charset val="128"/>
      </rPr>
      <t>（適格+除外基準数）</t>
    </r>
    <rPh sb="0" eb="3">
      <t>ヒケンシャ</t>
    </rPh>
    <rPh sb="3" eb="4">
      <t>ソウ</t>
    </rPh>
    <rPh sb="5" eb="7">
      <t>センシュツ</t>
    </rPh>
    <rPh sb="9" eb="11">
      <t>テキカク</t>
    </rPh>
    <rPh sb="12" eb="14">
      <t>ジョガイ</t>
    </rPh>
    <rPh sb="14" eb="16">
      <t>キジュン</t>
    </rPh>
    <rPh sb="16" eb="17">
      <t>スウ</t>
    </rPh>
    <phoneticPr fontId="19"/>
  </si>
  <si>
    <t>侵襲的機能検査及び
画像診断頻度</t>
    <rPh sb="0" eb="1">
      <t>シン</t>
    </rPh>
    <rPh sb="1" eb="2">
      <t>シュウ</t>
    </rPh>
    <rPh sb="2" eb="3">
      <t>テキ</t>
    </rPh>
    <rPh sb="3" eb="5">
      <t>キノウ</t>
    </rPh>
    <rPh sb="5" eb="7">
      <t>ケンサ</t>
    </rPh>
    <rPh sb="7" eb="8">
      <t>オヨ</t>
    </rPh>
    <rPh sb="10" eb="12">
      <t>ガゾウ</t>
    </rPh>
    <rPh sb="12" eb="14">
      <t>シンダン</t>
    </rPh>
    <rPh sb="14" eb="16">
      <t>ヒンド</t>
    </rPh>
    <phoneticPr fontId="19"/>
  </si>
  <si>
    <t>成人</t>
    <rPh sb="0" eb="2">
      <t>セイジン</t>
    </rPh>
    <phoneticPr fontId="19"/>
  </si>
  <si>
    <t>回</t>
    <rPh sb="0" eb="1">
      <t>カイ</t>
    </rPh>
    <phoneticPr fontId="19"/>
  </si>
  <si>
    <t>症例発表</t>
    <rPh sb="0" eb="2">
      <t>ショウレイ</t>
    </rPh>
    <rPh sb="2" eb="4">
      <t>ハッピョウ</t>
    </rPh>
    <phoneticPr fontId="19"/>
  </si>
  <si>
    <t>区分</t>
    <rPh sb="0" eb="2">
      <t>クブン</t>
    </rPh>
    <phoneticPr fontId="19"/>
  </si>
  <si>
    <t>■医薬品　□医療機器</t>
    <rPh sb="1" eb="4">
      <t>イヤクヒン</t>
    </rPh>
    <rPh sb="6" eb="8">
      <t>イリョウ</t>
    </rPh>
    <rPh sb="8" eb="10">
      <t>キキ</t>
    </rPh>
    <phoneticPr fontId="19"/>
  </si>
  <si>
    <t>□新規契約　　□変更契約</t>
    <rPh sb="1" eb="3">
      <t>シンキ</t>
    </rPh>
    <rPh sb="3" eb="5">
      <t>ケイヤク</t>
    </rPh>
    <rPh sb="8" eb="10">
      <t>ヘンコウ</t>
    </rPh>
    <rPh sb="10" eb="12">
      <t>ケイヤク</t>
    </rPh>
    <phoneticPr fontId="19"/>
  </si>
  <si>
    <t>整理番号</t>
    <rPh sb="0" eb="2">
      <t>セイリ</t>
    </rPh>
    <rPh sb="2" eb="4">
      <t>バンゴウ</t>
    </rPh>
    <phoneticPr fontId="19"/>
  </si>
  <si>
    <t>承認申請に使用される
文書等の作成</t>
    <rPh sb="0" eb="2">
      <t>ショウニン</t>
    </rPh>
    <rPh sb="2" eb="4">
      <t>シンセイ</t>
    </rPh>
    <rPh sb="5" eb="7">
      <t>シヨウ</t>
    </rPh>
    <rPh sb="11" eb="14">
      <t>ブンショトウ</t>
    </rPh>
    <rPh sb="15" eb="17">
      <t>サクセイ</t>
    </rPh>
    <phoneticPr fontId="19"/>
  </si>
  <si>
    <t>　</t>
    <phoneticPr fontId="19"/>
  </si>
  <si>
    <t>「Ｉ．治験薬の投与期間」について</t>
    <rPh sb="3" eb="5">
      <t>チケン</t>
    </rPh>
    <rPh sb="5" eb="6">
      <t>ヤク</t>
    </rPh>
    <rPh sb="7" eb="9">
      <t>トウヨ</t>
    </rPh>
    <rPh sb="9" eb="11">
      <t>キカン</t>
    </rPh>
    <phoneticPr fontId="19"/>
  </si>
  <si>
    <t>…</t>
    <phoneticPr fontId="19"/>
  </si>
  <si>
    <t>その他</t>
    <rPh sb="2" eb="3">
      <t>ホカ</t>
    </rPh>
    <phoneticPr fontId="19"/>
  </si>
  <si>
    <t>理由：</t>
    <rPh sb="0" eb="2">
      <t>リユウ</t>
    </rPh>
    <phoneticPr fontId="19"/>
  </si>
  <si>
    <t>－</t>
    <phoneticPr fontId="19"/>
  </si>
  <si>
    <t>※1</t>
    <phoneticPr fontId="19"/>
  </si>
  <si>
    <t>※2</t>
    <phoneticPr fontId="19"/>
  </si>
  <si>
    <t>受診１回あたり</t>
    <rPh sb="0" eb="2">
      <t>ジュシン</t>
    </rPh>
    <rPh sb="3" eb="4">
      <t>カイ</t>
    </rPh>
    <phoneticPr fontId="19"/>
  </si>
  <si>
    <t>（ウエイト×1）</t>
  </si>
  <si>
    <t>（ウエイト×3）</t>
  </si>
  <si>
    <t>（ウエイト×5）</t>
  </si>
  <si>
    <t>Ⅱ</t>
    <phoneticPr fontId="19"/>
  </si>
  <si>
    <t>Ⅲ</t>
    <phoneticPr fontId="19"/>
  </si>
  <si>
    <t>項目</t>
    <rPh sb="0" eb="2">
      <t>コウモク</t>
    </rPh>
    <phoneticPr fontId="19"/>
  </si>
  <si>
    <t>～</t>
  </si>
  <si>
    <t>49以下</t>
    <rPh sb="2" eb="4">
      <t>イカ</t>
    </rPh>
    <phoneticPr fontId="19"/>
  </si>
  <si>
    <t>50～99</t>
    <phoneticPr fontId="19"/>
  </si>
  <si>
    <t>100以上</t>
    <rPh sb="3" eb="5">
      <t>イジョウ</t>
    </rPh>
    <phoneticPr fontId="19"/>
  </si>
  <si>
    <t>10以上</t>
    <rPh sb="2" eb="4">
      <t>イジョウ</t>
    </rPh>
    <phoneticPr fontId="19"/>
  </si>
  <si>
    <t>5～24週</t>
    <rPh sb="4" eb="5">
      <t>シュウ</t>
    </rPh>
    <phoneticPr fontId="19"/>
  </si>
  <si>
    <t>19以下</t>
    <rPh sb="2" eb="4">
      <t>イカ</t>
    </rPh>
    <phoneticPr fontId="19"/>
  </si>
  <si>
    <t>20～29</t>
    <phoneticPr fontId="19"/>
  </si>
  <si>
    <t>5～9</t>
    <phoneticPr fontId="19"/>
  </si>
  <si>
    <t>30以上</t>
    <rPh sb="2" eb="4">
      <t>イジョウ</t>
    </rPh>
    <phoneticPr fontId="19"/>
  </si>
  <si>
    <t>4以下</t>
    <rPh sb="1" eb="3">
      <t>イカ</t>
    </rPh>
    <phoneticPr fontId="19"/>
  </si>
  <si>
    <t>30枚以内</t>
    <rPh sb="2" eb="3">
      <t>マイ</t>
    </rPh>
    <rPh sb="3" eb="5">
      <t>イナイ</t>
    </rPh>
    <phoneticPr fontId="19"/>
  </si>
  <si>
    <t>31～50枚</t>
    <rPh sb="5" eb="6">
      <t>マイ</t>
    </rPh>
    <phoneticPr fontId="19"/>
  </si>
  <si>
    <t>51枚以上</t>
    <rPh sb="2" eb="3">
      <t>マイ</t>
    </rPh>
    <rPh sb="3" eb="5">
      <t>イジョウ</t>
    </rPh>
    <phoneticPr fontId="19"/>
  </si>
  <si>
    <t>週数</t>
    <rPh sb="0" eb="1">
      <t>シュウ</t>
    </rPh>
    <rPh sb="1" eb="2">
      <t>スウ</t>
    </rPh>
    <phoneticPr fontId="19"/>
  </si>
  <si>
    <t>Ｃ</t>
    <phoneticPr fontId="19"/>
  </si>
  <si>
    <t>Ｄ</t>
    <phoneticPr fontId="19"/>
  </si>
  <si>
    <t>Ｅ</t>
    <phoneticPr fontId="19"/>
  </si>
  <si>
    <t>Ｆ</t>
    <phoneticPr fontId="19"/>
  </si>
  <si>
    <t>Ｇ</t>
    <phoneticPr fontId="19"/>
  </si>
  <si>
    <t>Ｈ</t>
    <phoneticPr fontId="19"/>
  </si>
  <si>
    <t>Ｉ</t>
    <phoneticPr fontId="19"/>
  </si>
  <si>
    <t>Ｊ</t>
    <phoneticPr fontId="19"/>
  </si>
  <si>
    <t>Ｋ</t>
    <phoneticPr fontId="19"/>
  </si>
  <si>
    <t>Ｌ</t>
    <phoneticPr fontId="19"/>
  </si>
  <si>
    <t>Ｍ</t>
    <phoneticPr fontId="19"/>
  </si>
  <si>
    <t>Ｎ</t>
    <phoneticPr fontId="19"/>
  </si>
  <si>
    <t>Ｏ</t>
    <phoneticPr fontId="19"/>
  </si>
  <si>
    <t>Ｐ</t>
    <phoneticPr fontId="19"/>
  </si>
  <si>
    <t>Ｑ</t>
    <phoneticPr fontId="19"/>
  </si>
  <si>
    <t>Ｒ</t>
    <phoneticPr fontId="19"/>
  </si>
  <si>
    <t>合　　　　計</t>
    <rPh sb="0" eb="1">
      <t>ゴウ</t>
    </rPh>
    <rPh sb="5" eb="6">
      <t>ケイ</t>
    </rPh>
    <phoneticPr fontId="19"/>
  </si>
  <si>
    <t>1症例当たりのポイント</t>
    <rPh sb="1" eb="3">
      <t>ショウレイ</t>
    </rPh>
    <rPh sb="3" eb="4">
      <t>ア</t>
    </rPh>
    <phoneticPr fontId="19"/>
  </si>
  <si>
    <t>25～49週</t>
    <phoneticPr fontId="19"/>
  </si>
  <si>
    <t>）週</t>
  </si>
  <si>
    <t>小児、成人（高齢者、
肝、腎障害等合併有）</t>
    <rPh sb="0" eb="2">
      <t>ショウニ</t>
    </rPh>
    <rPh sb="3" eb="5">
      <t>セイジン</t>
    </rPh>
    <rPh sb="6" eb="9">
      <t>コウレイシャ</t>
    </rPh>
    <rPh sb="11" eb="12">
      <t>カン</t>
    </rPh>
    <rPh sb="13" eb="14">
      <t>ジン</t>
    </rPh>
    <rPh sb="14" eb="17">
      <t>ショウガイトウ</t>
    </rPh>
    <rPh sb="17" eb="19">
      <t>ガッペイ</t>
    </rPh>
    <rPh sb="19" eb="20">
      <t>ユウ</t>
    </rPh>
    <phoneticPr fontId="19"/>
  </si>
  <si>
    <t>50週以上の場合は25週毎に10ポイントを加算します。（50週以上の場合はポイントを計算し手入力してください。）</t>
    <phoneticPr fontId="19"/>
  </si>
  <si>
    <r>
      <t>臨床症状観察項目数</t>
    </r>
    <r>
      <rPr>
        <sz val="9"/>
        <color indexed="10"/>
        <rFont val="ＭＳ Ｐゴシック"/>
        <family val="3"/>
        <charset val="128"/>
      </rPr>
      <t>※2</t>
    </r>
    <rPh sb="0" eb="2">
      <t>リンショウ</t>
    </rPh>
    <rPh sb="2" eb="4">
      <t>ショウジョウ</t>
    </rPh>
    <rPh sb="4" eb="6">
      <t>カンサツ</t>
    </rPh>
    <rPh sb="6" eb="9">
      <t>コウモクスウ</t>
    </rPh>
    <phoneticPr fontId="19"/>
  </si>
  <si>
    <r>
      <t>一般的臨床検査＋
非侵襲的機能検査及び
画像診断項目数</t>
    </r>
    <r>
      <rPr>
        <sz val="9"/>
        <color indexed="10"/>
        <rFont val="ＭＳ Ｐゴシック"/>
        <family val="3"/>
        <charset val="128"/>
      </rPr>
      <t>※2</t>
    </r>
    <rPh sb="0" eb="3">
      <t>イッパンテキ</t>
    </rPh>
    <rPh sb="3" eb="5">
      <t>リンショウ</t>
    </rPh>
    <rPh sb="5" eb="7">
      <t>ケンサ</t>
    </rPh>
    <rPh sb="9" eb="10">
      <t>ヒ</t>
    </rPh>
    <rPh sb="10" eb="11">
      <t>シン</t>
    </rPh>
    <rPh sb="11" eb="12">
      <t>シュウ</t>
    </rPh>
    <rPh sb="12" eb="13">
      <t>テキ</t>
    </rPh>
    <rPh sb="13" eb="15">
      <t>キノウ</t>
    </rPh>
    <rPh sb="15" eb="17">
      <t>ケンサ</t>
    </rPh>
    <rPh sb="17" eb="18">
      <t>オヨ</t>
    </rPh>
    <rPh sb="20" eb="22">
      <t>ガゾウ</t>
    </rPh>
    <rPh sb="22" eb="24">
      <t>シンダン</t>
    </rPh>
    <rPh sb="24" eb="27">
      <t>コウモクスウ</t>
    </rPh>
    <phoneticPr fontId="19"/>
  </si>
  <si>
    <r>
      <t>PK等の特殊検査の
ための検体採取回数</t>
    </r>
    <r>
      <rPr>
        <sz val="9"/>
        <color indexed="10"/>
        <rFont val="ＭＳ Ｐゴシック"/>
        <family val="3"/>
        <charset val="128"/>
      </rPr>
      <t>※2</t>
    </r>
    <rPh sb="2" eb="3">
      <t>トウ</t>
    </rPh>
    <rPh sb="4" eb="6">
      <t>トクシュ</t>
    </rPh>
    <rPh sb="6" eb="8">
      <t>ケンサ</t>
    </rPh>
    <rPh sb="13" eb="15">
      <t>ケンタイ</t>
    </rPh>
    <rPh sb="15" eb="17">
      <t>サイシュ</t>
    </rPh>
    <rPh sb="17" eb="19">
      <t>カイスウ</t>
    </rPh>
    <phoneticPr fontId="19"/>
  </si>
  <si>
    <r>
      <t>⇒50週以上の場合、下記</t>
    </r>
    <r>
      <rPr>
        <sz val="11"/>
        <color indexed="10"/>
        <rFont val="ＭＳ Ｐゴシック"/>
        <family val="3"/>
        <charset val="128"/>
      </rPr>
      <t>※1</t>
    </r>
    <r>
      <rPr>
        <sz val="11"/>
        <rFont val="ＭＳ Ｐゴシック"/>
        <family val="3"/>
        <charset val="128"/>
      </rPr>
      <t>参照、 1症例あたりの投与期間（</t>
    </r>
    <phoneticPr fontId="19"/>
  </si>
  <si>
    <t>（Ｍ～Ｐには回数を入力、Gには週数を入力してください。）</t>
    <rPh sb="6" eb="8">
      <t>カイスウ</t>
    </rPh>
    <rPh sb="9" eb="11">
      <t>ニュウリョク</t>
    </rPh>
    <rPh sb="15" eb="17">
      <t>シュウスウ</t>
    </rPh>
    <rPh sb="18" eb="20">
      <t>ニュウリョク</t>
    </rPh>
    <phoneticPr fontId="19"/>
  </si>
  <si>
    <t>□治験　　 ■製造販売後臨床試験</t>
    <rPh sb="1" eb="3">
      <t>チケン</t>
    </rPh>
    <rPh sb="7" eb="9">
      <t>セイゾウ</t>
    </rPh>
    <rPh sb="9" eb="11">
      <t>ハンバイ</t>
    </rPh>
    <rPh sb="11" eb="12">
      <t>ゴ</t>
    </rPh>
    <rPh sb="12" eb="14">
      <t>リンショウ</t>
    </rPh>
    <rPh sb="14" eb="16">
      <t>シケン</t>
    </rPh>
    <phoneticPr fontId="19"/>
  </si>
  <si>
    <t>治験研究経費ポイント算出表－製造販売後臨床試験－</t>
    <rPh sb="0" eb="2">
      <t>チケン</t>
    </rPh>
    <rPh sb="2" eb="4">
      <t>ケンキュウ</t>
    </rPh>
    <rPh sb="4" eb="6">
      <t>ケイヒ</t>
    </rPh>
    <rPh sb="10" eb="12">
      <t>サンシュツ</t>
    </rPh>
    <rPh sb="12" eb="13">
      <t>ヒョウ</t>
    </rPh>
    <phoneticPr fontId="19"/>
  </si>
  <si>
    <t>治験研究経費 ：合計ポイント×6,000円／１症例当たり</t>
    <rPh sb="0" eb="2">
      <t>チケン</t>
    </rPh>
    <rPh sb="23" eb="25">
      <t>ショウレイ</t>
    </rPh>
    <rPh sb="25" eb="26">
      <t>アタ</t>
    </rPh>
    <phoneticPr fontId="19"/>
  </si>
  <si>
    <t>・25～49週→15ポイント</t>
    <phoneticPr fontId="19"/>
  </si>
  <si>
    <t xml:space="preserve"> 50週～74週→15ポイント＋10ポイント</t>
    <rPh sb="3" eb="4">
      <t>シュウ</t>
    </rPh>
    <rPh sb="7" eb="8">
      <t>シュウ</t>
    </rPh>
    <phoneticPr fontId="19"/>
  </si>
  <si>
    <t>75週～99週→15ポイント＋20ポイント</t>
    <rPh sb="2" eb="3">
      <t>シュウ</t>
    </rPh>
    <rPh sb="6" eb="7">
      <t>シュウ</t>
    </rPh>
    <phoneticPr fontId="19"/>
  </si>
  <si>
    <t>100週～124週→15ポイント＋30ポイント</t>
    <rPh sb="3" eb="4">
      <t>シュウ</t>
    </rPh>
    <rPh sb="8" eb="9">
      <t>シュウ</t>
    </rPh>
    <phoneticPr fontId="19"/>
  </si>
  <si>
    <t>部分をクリックして○印を選択していただくと、自動的に計算されます。</t>
  </si>
  <si>
    <t>治験実施診療科：　</t>
    <rPh sb="0" eb="2">
      <t>チケン</t>
    </rPh>
    <rPh sb="2" eb="4">
      <t>ジッシ</t>
    </rPh>
    <rPh sb="4" eb="7">
      <t>シンリョウカ</t>
    </rPh>
    <phoneticPr fontId="19"/>
  </si>
  <si>
    <t>治験課題名：　</t>
    <rPh sb="0" eb="2">
      <t>チケン</t>
    </rPh>
    <rPh sb="2" eb="4">
      <t>カダイ</t>
    </rPh>
    <rPh sb="4" eb="5">
      <t>メイ</t>
    </rPh>
    <phoneticPr fontId="19"/>
  </si>
  <si>
    <t xml:space="preserve">福山市民病院_様式第4号 </t>
    <rPh sb="7" eb="9">
      <t>ヨウシキ</t>
    </rPh>
    <rPh sb="9" eb="10">
      <t>ダイ</t>
    </rPh>
    <phoneticPr fontId="19"/>
  </si>
  <si>
    <t>［2021年5月版］</t>
    <phoneticPr fontId="19"/>
  </si>
  <si>
    <t>西暦　　　　年　　月　　日</t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</si>
</sst>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28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ＭＳ ゴシック"/>
      <family val="3"/>
      <charset val="128"/>
    </font>
    <font>
      <b/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color indexed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rgb="FFFFFF0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26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4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0" borderId="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/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27" fillId="0" borderId="0">
      <alignment vertical="center"/>
    </xf>
    <xf numFmtId="0" fontId="18" fillId="4" borderId="0" applyNumberFormat="0" applyBorder="0" applyAlignment="0" applyProtection="0">
      <alignment vertical="center"/>
    </xf>
  </cellStyleXfs>
  <cellXfs count="9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3" fillId="0" borderId="0" xfId="0" applyFont="1" applyAlignment="1">
      <alignment horizontal="right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2" fillId="0" borderId="0" xfId="0" applyFont="1" applyAlignment="1">
      <alignment horizontal="left" vertical="top"/>
    </xf>
    <xf numFmtId="0" fontId="23" fillId="0" borderId="0" xfId="0" applyFont="1" applyAlignment="1">
      <alignment horizontal="left" vertical="top"/>
    </xf>
    <xf numFmtId="0" fontId="0" fillId="24" borderId="10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0" fillId="0" borderId="10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25" borderId="14" xfId="0" applyFill="1" applyBorder="1" applyAlignment="1">
      <alignment horizontal="center" vertical="center"/>
    </xf>
    <xf numFmtId="0" fontId="0" fillId="26" borderId="14" xfId="0" applyFill="1" applyBorder="1" applyAlignment="1">
      <alignment horizontal="left" vertical="top" wrapText="1"/>
    </xf>
    <xf numFmtId="0" fontId="20" fillId="0" borderId="14" xfId="0" applyFont="1" applyFill="1" applyBorder="1" applyAlignment="1">
      <alignment horizontal="center" vertical="center"/>
    </xf>
    <xf numFmtId="0" fontId="0" fillId="26" borderId="12" xfId="0" applyFill="1" applyBorder="1" applyAlignment="1">
      <alignment horizontal="center" vertical="center"/>
    </xf>
    <xf numFmtId="0" fontId="0" fillId="26" borderId="13" xfId="0" applyFill="1" applyBorder="1" applyAlignment="1">
      <alignment horizontal="center" vertical="center"/>
    </xf>
    <xf numFmtId="0" fontId="0" fillId="26" borderId="11" xfId="0" applyFill="1" applyBorder="1" applyAlignment="1">
      <alignment horizontal="center" vertical="center"/>
    </xf>
    <xf numFmtId="0" fontId="0" fillId="25" borderId="10" xfId="0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Fill="1" applyBorder="1" applyAlignment="1">
      <alignment vertical="center"/>
    </xf>
    <xf numFmtId="0" fontId="20" fillId="0" borderId="15" xfId="0" applyFont="1" applyBorder="1" applyAlignment="1">
      <alignment horizontal="center" vertical="center" wrapText="1"/>
    </xf>
    <xf numFmtId="176" fontId="6" fillId="0" borderId="10" xfId="33" applyNumberFormat="1" applyFont="1" applyBorder="1" applyAlignment="1">
      <alignment horizontal="center" vertical="center"/>
    </xf>
    <xf numFmtId="0" fontId="0" fillId="26" borderId="12" xfId="0" applyFill="1" applyBorder="1" applyAlignment="1">
      <alignment horizontal="center" vertical="center"/>
    </xf>
    <xf numFmtId="0" fontId="0" fillId="26" borderId="11" xfId="0" applyFill="1" applyBorder="1" applyAlignment="1">
      <alignment horizontal="center" vertical="center"/>
    </xf>
    <xf numFmtId="0" fontId="25" fillId="0" borderId="0" xfId="0" applyFont="1" applyAlignment="1"/>
    <xf numFmtId="0" fontId="0" fillId="25" borderId="10" xfId="0" applyFill="1" applyBorder="1" applyAlignment="1" applyProtection="1">
      <alignment horizontal="center" vertical="center"/>
      <protection locked="0"/>
    </xf>
    <xf numFmtId="0" fontId="0" fillId="24" borderId="14" xfId="0" applyFill="1" applyBorder="1" applyAlignment="1" applyProtection="1">
      <alignment horizontal="center" vertical="center"/>
      <protection locked="0"/>
    </xf>
    <xf numFmtId="0" fontId="0" fillId="24" borderId="10" xfId="0" applyFill="1" applyBorder="1" applyAlignment="1" applyProtection="1">
      <alignment horizontal="center" vertical="center"/>
      <protection locked="0"/>
    </xf>
    <xf numFmtId="0" fontId="0" fillId="24" borderId="15" xfId="0" applyFill="1" applyBorder="1" applyAlignment="1" applyProtection="1">
      <alignment horizontal="center" vertical="center"/>
      <protection locked="0"/>
    </xf>
    <xf numFmtId="0" fontId="24" fillId="26" borderId="10" xfId="0" applyFont="1" applyFill="1" applyBorder="1" applyAlignment="1">
      <alignment horizontal="center" vertical="center"/>
    </xf>
    <xf numFmtId="0" fontId="0" fillId="0" borderId="0" xfId="0" applyAlignment="1" applyProtection="1">
      <alignment horizontal="right" vertical="top" indent="1"/>
    </xf>
    <xf numFmtId="0" fontId="24" fillId="0" borderId="10" xfId="0" applyFont="1" applyFill="1" applyBorder="1" applyAlignment="1" applyProtection="1">
      <alignment horizontal="left" vertical="center" wrapText="1"/>
      <protection locked="0"/>
    </xf>
    <xf numFmtId="0" fontId="24" fillId="26" borderId="15" xfId="0" applyFont="1" applyFill="1" applyBorder="1" applyAlignment="1">
      <alignment horizontal="center" vertical="center"/>
    </xf>
    <xf numFmtId="0" fontId="24" fillId="26" borderId="18" xfId="0" applyFont="1" applyFill="1" applyBorder="1" applyAlignment="1">
      <alignment horizontal="center" vertical="center"/>
    </xf>
    <xf numFmtId="0" fontId="24" fillId="26" borderId="14" xfId="0" applyFont="1" applyFill="1" applyBorder="1" applyAlignment="1">
      <alignment horizontal="center" vertical="center"/>
    </xf>
    <xf numFmtId="0" fontId="24" fillId="0" borderId="10" xfId="0" applyFont="1" applyFill="1" applyBorder="1" applyAlignment="1" applyProtection="1">
      <alignment vertical="center" wrapText="1"/>
      <protection locked="0"/>
    </xf>
    <xf numFmtId="0" fontId="24" fillId="0" borderId="10" xfId="0" applyFont="1" applyBorder="1" applyAlignment="1" applyProtection="1">
      <alignment vertical="center" wrapText="1"/>
      <protection locked="0"/>
    </xf>
    <xf numFmtId="0" fontId="21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center" vertical="top" textRotation="90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10" xfId="0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0" fillId="0" borderId="12" xfId="0" applyFill="1" applyBorder="1" applyAlignment="1" applyProtection="1">
      <alignment horizontal="left" vertical="center"/>
      <protection locked="0"/>
    </xf>
    <xf numFmtId="0" fontId="0" fillId="0" borderId="11" xfId="0" applyFill="1" applyBorder="1" applyAlignment="1" applyProtection="1">
      <alignment horizontal="left" vertical="center"/>
      <protection locked="0"/>
    </xf>
    <xf numFmtId="0" fontId="0" fillId="0" borderId="13" xfId="0" applyFill="1" applyBorder="1" applyAlignment="1" applyProtection="1">
      <alignment horizontal="left" vertical="center"/>
      <protection locked="0"/>
    </xf>
    <xf numFmtId="0" fontId="25" fillId="0" borderId="0" xfId="0" applyFont="1" applyAlignment="1">
      <alignment horizontal="center" vertical="center"/>
    </xf>
    <xf numFmtId="0" fontId="0" fillId="27" borderId="23" xfId="0" applyFont="1" applyFill="1" applyBorder="1" applyAlignment="1">
      <alignment horizontal="center" vertical="center" wrapText="1"/>
    </xf>
    <xf numFmtId="0" fontId="0" fillId="27" borderId="15" xfId="0" applyFont="1" applyFill="1" applyBorder="1" applyAlignment="1">
      <alignment horizontal="center" vertical="center" textRotation="255"/>
    </xf>
    <xf numFmtId="0" fontId="0" fillId="27" borderId="14" xfId="0" applyFont="1" applyFill="1" applyBorder="1" applyAlignment="1">
      <alignment horizontal="center" vertical="center" textRotation="255"/>
    </xf>
    <xf numFmtId="0" fontId="0" fillId="0" borderId="17" xfId="0" applyBorder="1" applyAlignment="1" applyProtection="1">
      <alignment horizontal="right" vertical="center" wrapText="1"/>
      <protection locked="0"/>
    </xf>
    <xf numFmtId="0" fontId="0" fillId="0" borderId="17" xfId="0" applyBorder="1" applyAlignment="1" applyProtection="1">
      <alignment horizontal="right" vertical="center"/>
      <protection locked="0"/>
    </xf>
    <xf numFmtId="0" fontId="0" fillId="26" borderId="12" xfId="0" applyFill="1" applyBorder="1" applyAlignment="1">
      <alignment horizontal="right" vertical="center"/>
    </xf>
    <xf numFmtId="0" fontId="0" fillId="26" borderId="11" xfId="0" applyFill="1" applyBorder="1" applyAlignment="1">
      <alignment horizontal="right" vertical="center"/>
    </xf>
    <xf numFmtId="0" fontId="0" fillId="26" borderId="13" xfId="0" applyFill="1" applyBorder="1" applyAlignment="1">
      <alignment horizontal="right" vertical="center"/>
    </xf>
    <xf numFmtId="0" fontId="0" fillId="27" borderId="15" xfId="0" applyFill="1" applyBorder="1" applyAlignment="1">
      <alignment horizontal="center" vertical="center"/>
    </xf>
    <xf numFmtId="0" fontId="0" fillId="27" borderId="14" xfId="0" applyFill="1" applyBorder="1" applyAlignment="1">
      <alignment horizontal="center" vertical="center"/>
    </xf>
    <xf numFmtId="0" fontId="0" fillId="27" borderId="19" xfId="0" applyFont="1" applyFill="1" applyBorder="1" applyAlignment="1">
      <alignment horizontal="center" vertical="center"/>
    </xf>
    <xf numFmtId="0" fontId="0" fillId="27" borderId="20" xfId="0" applyFont="1" applyFill="1" applyBorder="1" applyAlignment="1">
      <alignment horizontal="center" vertical="center"/>
    </xf>
    <xf numFmtId="0" fontId="0" fillId="27" borderId="16" xfId="0" applyFont="1" applyFill="1" applyBorder="1" applyAlignment="1">
      <alignment horizontal="center" vertical="center"/>
    </xf>
    <xf numFmtId="0" fontId="0" fillId="27" borderId="21" xfId="0" applyFont="1" applyFill="1" applyBorder="1" applyAlignment="1">
      <alignment horizontal="center" vertical="center"/>
    </xf>
    <xf numFmtId="0" fontId="0" fillId="27" borderId="17" xfId="0" applyFont="1" applyFill="1" applyBorder="1" applyAlignment="1">
      <alignment horizontal="center" vertical="center"/>
    </xf>
    <xf numFmtId="0" fontId="0" fillId="27" borderId="22" xfId="0" applyFont="1" applyFill="1" applyBorder="1" applyAlignment="1">
      <alignment horizontal="center" vertical="center"/>
    </xf>
    <xf numFmtId="0" fontId="0" fillId="26" borderId="12" xfId="0" applyFill="1" applyBorder="1" applyAlignment="1">
      <alignment horizontal="left" vertical="center"/>
    </xf>
    <xf numFmtId="0" fontId="0" fillId="26" borderId="11" xfId="0" applyFill="1" applyBorder="1" applyAlignment="1">
      <alignment horizontal="left" vertical="center"/>
    </xf>
    <xf numFmtId="0" fontId="0" fillId="26" borderId="13" xfId="0" applyFill="1" applyBorder="1" applyAlignment="1">
      <alignment horizontal="left" vertical="center"/>
    </xf>
    <xf numFmtId="0" fontId="0" fillId="0" borderId="12" xfId="0" applyBorder="1" applyAlignment="1" applyProtection="1">
      <alignment horizontal="left" vertical="center" wrapText="1"/>
      <protection locked="0"/>
    </xf>
    <xf numFmtId="0" fontId="0" fillId="0" borderId="11" xfId="0" applyBorder="1" applyAlignment="1" applyProtection="1">
      <alignment horizontal="left" vertical="center" wrapText="1"/>
      <protection locked="0"/>
    </xf>
    <xf numFmtId="0" fontId="0" fillId="0" borderId="13" xfId="0" applyBorder="1" applyAlignment="1" applyProtection="1">
      <alignment horizontal="left" vertical="center" wrapText="1"/>
      <protection locked="0"/>
    </xf>
    <xf numFmtId="0" fontId="0" fillId="26" borderId="19" xfId="0" applyFill="1" applyBorder="1" applyAlignment="1">
      <alignment horizontal="left" vertical="center"/>
    </xf>
    <xf numFmtId="0" fontId="0" fillId="26" borderId="20" xfId="0" applyFill="1" applyBorder="1" applyAlignment="1">
      <alignment horizontal="left" vertical="center"/>
    </xf>
    <xf numFmtId="0" fontId="0" fillId="26" borderId="16" xfId="0" applyFill="1" applyBorder="1" applyAlignment="1">
      <alignment horizontal="left" vertical="center"/>
    </xf>
    <xf numFmtId="0" fontId="0" fillId="26" borderId="24" xfId="0" applyFill="1" applyBorder="1" applyAlignment="1">
      <alignment horizontal="left" vertical="center"/>
    </xf>
    <xf numFmtId="0" fontId="0" fillId="26" borderId="0" xfId="0" applyFill="1" applyBorder="1" applyAlignment="1">
      <alignment horizontal="left" vertical="center"/>
    </xf>
    <xf numFmtId="0" fontId="0" fillId="26" borderId="25" xfId="0" applyFill="1" applyBorder="1" applyAlignment="1">
      <alignment horizontal="left" vertical="center"/>
    </xf>
    <xf numFmtId="0" fontId="0" fillId="26" borderId="21" xfId="0" applyFill="1" applyBorder="1" applyAlignment="1">
      <alignment horizontal="left" vertical="center"/>
    </xf>
    <xf numFmtId="0" fontId="0" fillId="26" borderId="17" xfId="0" applyFill="1" applyBorder="1" applyAlignment="1">
      <alignment horizontal="left" vertical="center"/>
    </xf>
    <xf numFmtId="0" fontId="0" fillId="26" borderId="22" xfId="0" applyFill="1" applyBorder="1" applyAlignment="1">
      <alignment horizontal="left" vertical="center"/>
    </xf>
    <xf numFmtId="0" fontId="0" fillId="0" borderId="19" xfId="0" applyBorder="1" applyAlignment="1" applyProtection="1">
      <alignment horizontal="left" vertical="center" wrapText="1"/>
      <protection locked="0"/>
    </xf>
    <xf numFmtId="0" fontId="0" fillId="0" borderId="20" xfId="0" applyBorder="1" applyAlignment="1" applyProtection="1">
      <alignment horizontal="left" vertical="center" wrapText="1"/>
      <protection locked="0"/>
    </xf>
    <xf numFmtId="0" fontId="0" fillId="0" borderId="16" xfId="0" applyBorder="1" applyAlignment="1" applyProtection="1">
      <alignment horizontal="left" vertical="center" wrapText="1"/>
      <protection locked="0"/>
    </xf>
    <xf numFmtId="0" fontId="0" fillId="0" borderId="24" xfId="0" applyBorder="1" applyAlignment="1" applyProtection="1">
      <alignment horizontal="left" vertical="center" wrapText="1"/>
      <protection locked="0"/>
    </xf>
    <xf numFmtId="0" fontId="0" fillId="0" borderId="0" xfId="0" applyBorder="1" applyAlignment="1" applyProtection="1">
      <alignment horizontal="left" vertical="center" wrapText="1"/>
      <protection locked="0"/>
    </xf>
    <xf numFmtId="0" fontId="0" fillId="0" borderId="25" xfId="0" applyBorder="1" applyAlignment="1" applyProtection="1">
      <alignment horizontal="left" vertical="center" wrapText="1"/>
      <protection locked="0"/>
    </xf>
    <xf numFmtId="0" fontId="0" fillId="0" borderId="21" xfId="0" applyBorder="1" applyAlignment="1" applyProtection="1">
      <alignment horizontal="left" vertical="center" wrapText="1"/>
      <protection locked="0"/>
    </xf>
    <xf numFmtId="0" fontId="0" fillId="0" borderId="17" xfId="0" applyBorder="1" applyAlignment="1" applyProtection="1">
      <alignment horizontal="left" vertical="center" wrapText="1"/>
      <protection locked="0"/>
    </xf>
    <xf numFmtId="0" fontId="0" fillId="0" borderId="22" xfId="0" applyBorder="1" applyAlignment="1" applyProtection="1">
      <alignment horizontal="left" vertical="center" wrapText="1"/>
      <protection locked="0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/>
    <cellStyle name="良い" xfId="43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66675</xdr:colOff>
      <xdr:row>36</xdr:row>
      <xdr:rowOff>123825</xdr:rowOff>
    </xdr:from>
    <xdr:to>
      <xdr:col>6</xdr:col>
      <xdr:colOff>852478</xdr:colOff>
      <xdr:row>36</xdr:row>
      <xdr:rowOff>125413</xdr:rowOff>
    </xdr:to>
    <xdr:cxnSp macro="">
      <xdr:nvCxnSpPr>
        <xdr:cNvPr id="2" name="直線矢印コネクタ 1">
          <a:extLst/>
        </xdr:cNvPr>
        <xdr:cNvCxnSpPr/>
      </xdr:nvCxnSpPr>
      <xdr:spPr>
        <a:xfrm>
          <a:off x="1893570" y="11188065"/>
          <a:ext cx="1194705" cy="1588"/>
        </a:xfrm>
        <a:prstGeom prst="straightConnector1">
          <a:avLst/>
        </a:prstGeom>
        <a:ln w="19050"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5</xdr:col>
      <xdr:colOff>1904</xdr:colOff>
      <xdr:row>37</xdr:row>
      <xdr:rowOff>3984</xdr:rowOff>
    </xdr:from>
    <xdr:ext cx="915740" cy="246221"/>
    <xdr:sp macro="" textlink="">
      <xdr:nvSpPr>
        <xdr:cNvPr id="3" name="テキスト ボックス 2">
          <a:extLst/>
        </xdr:cNvPr>
        <xdr:cNvSpPr txBox="1"/>
      </xdr:nvSpPr>
      <xdr:spPr>
        <a:xfrm>
          <a:off x="2445846" y="11001722"/>
          <a:ext cx="906299" cy="24622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pPr>
            <a:lnSpc>
              <a:spcPts val="1200"/>
            </a:lnSpc>
          </a:pPr>
          <a:r>
            <a:rPr kumimoji="1" lang="en-US" altLang="ja-JP" sz="1100" b="1"/>
            <a:t>50</a:t>
          </a:r>
          <a:r>
            <a:rPr kumimoji="1" lang="ja-JP" altLang="en-US" sz="1100" b="1"/>
            <a:t>週以上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U46"/>
  <sheetViews>
    <sheetView tabSelected="1" zoomScaleNormal="100" workbookViewId="0">
      <selection activeCell="J2" sqref="J2:L2"/>
    </sheetView>
  </sheetViews>
  <sheetFormatPr defaultColWidth="3.125" defaultRowHeight="13.5" x14ac:dyDescent="0.15"/>
  <cols>
    <col min="1" max="1" width="5" style="1" customWidth="1"/>
    <col min="2" max="2" width="5.375" style="1" customWidth="1"/>
    <col min="3" max="3" width="7.125" style="1" customWidth="1"/>
    <col min="4" max="4" width="10.75" style="1" customWidth="1"/>
    <col min="5" max="5" width="4.5" style="1" customWidth="1"/>
    <col min="6" max="6" width="3.125" style="1" customWidth="1"/>
    <col min="7" max="7" width="20.625" style="1" customWidth="1"/>
    <col min="8" max="8" width="3.125" style="1" customWidth="1"/>
    <col min="9" max="9" width="20.625" style="1" customWidth="1"/>
    <col min="10" max="10" width="4" style="1" customWidth="1"/>
    <col min="11" max="11" width="20.625" style="1" customWidth="1"/>
    <col min="12" max="12" width="6.875" style="1" customWidth="1"/>
    <col min="13" max="13" width="3.375" style="1" customWidth="1"/>
    <col min="14" max="14" width="3.125" style="1" customWidth="1"/>
    <col min="15" max="15" width="3.875" style="1" customWidth="1"/>
    <col min="16" max="16" width="3.625" style="1" customWidth="1"/>
    <col min="17" max="16384" width="3.125" style="1"/>
  </cols>
  <sheetData>
    <row r="1" spans="1:18" ht="32.25" customHeight="1" x14ac:dyDescent="0.15">
      <c r="A1" s="11" t="s">
        <v>110</v>
      </c>
      <c r="B1" s="10"/>
      <c r="C1" s="10"/>
      <c r="D1"/>
      <c r="E1" s="7"/>
      <c r="F1"/>
      <c r="G1"/>
      <c r="H1"/>
      <c r="I1"/>
      <c r="J1" s="6"/>
      <c r="K1" s="37" t="s">
        <v>111</v>
      </c>
      <c r="L1" s="37"/>
      <c r="M1"/>
      <c r="N1"/>
      <c r="O1"/>
      <c r="P1"/>
      <c r="Q1" s="4"/>
      <c r="R1"/>
    </row>
    <row r="2" spans="1:18" ht="34.5" customHeight="1" x14ac:dyDescent="0.15">
      <c r="A2" s="11"/>
      <c r="B2" s="10"/>
      <c r="C2" s="10"/>
      <c r="D2"/>
      <c r="E2" s="7"/>
      <c r="F2"/>
      <c r="G2"/>
      <c r="H2"/>
      <c r="I2"/>
      <c r="J2" s="60" t="s">
        <v>112</v>
      </c>
      <c r="K2" s="61"/>
      <c r="L2" s="61"/>
      <c r="M2"/>
      <c r="N2"/>
      <c r="O2"/>
      <c r="P2"/>
      <c r="Q2" s="4"/>
      <c r="R2"/>
    </row>
    <row r="3" spans="1:18" ht="17.25" customHeight="1" x14ac:dyDescent="0.15">
      <c r="A3" s="73" t="s">
        <v>108</v>
      </c>
      <c r="B3" s="74"/>
      <c r="C3" s="75"/>
      <c r="D3" s="76"/>
      <c r="E3" s="77"/>
      <c r="F3" s="77"/>
      <c r="G3" s="77"/>
      <c r="H3" s="78"/>
      <c r="I3" s="36" t="s">
        <v>41</v>
      </c>
      <c r="J3" s="38"/>
      <c r="K3" s="38"/>
      <c r="L3" s="38"/>
      <c r="M3"/>
      <c r="N3"/>
      <c r="O3"/>
      <c r="P3"/>
    </row>
    <row r="4" spans="1:18" ht="23.25" customHeight="1" x14ac:dyDescent="0.15">
      <c r="A4" s="79" t="s">
        <v>109</v>
      </c>
      <c r="B4" s="80"/>
      <c r="C4" s="81"/>
      <c r="D4" s="88"/>
      <c r="E4" s="89"/>
      <c r="F4" s="89"/>
      <c r="G4" s="89"/>
      <c r="H4" s="90"/>
      <c r="I4" s="39" t="s">
        <v>38</v>
      </c>
      <c r="J4" s="42" t="s">
        <v>100</v>
      </c>
      <c r="K4" s="42"/>
      <c r="L4" s="42"/>
      <c r="M4"/>
      <c r="N4"/>
      <c r="O4"/>
      <c r="P4"/>
    </row>
    <row r="5" spans="1:18" ht="23.25" customHeight="1" x14ac:dyDescent="0.15">
      <c r="A5" s="82"/>
      <c r="B5" s="83"/>
      <c r="C5" s="84"/>
      <c r="D5" s="91"/>
      <c r="E5" s="92"/>
      <c r="F5" s="92"/>
      <c r="G5" s="92"/>
      <c r="H5" s="93"/>
      <c r="I5" s="40"/>
      <c r="J5" s="43" t="s">
        <v>39</v>
      </c>
      <c r="K5" s="43"/>
      <c r="L5" s="43"/>
      <c r="M5"/>
      <c r="N5"/>
      <c r="O5"/>
      <c r="P5"/>
    </row>
    <row r="6" spans="1:18" ht="23.25" customHeight="1" x14ac:dyDescent="0.15">
      <c r="A6" s="85"/>
      <c r="B6" s="86"/>
      <c r="C6" s="87"/>
      <c r="D6" s="94"/>
      <c r="E6" s="95"/>
      <c r="F6" s="95"/>
      <c r="G6" s="95"/>
      <c r="H6" s="96"/>
      <c r="I6" s="41"/>
      <c r="J6" s="43" t="s">
        <v>40</v>
      </c>
      <c r="K6" s="43"/>
      <c r="L6" s="43"/>
      <c r="M6"/>
      <c r="N6"/>
      <c r="O6"/>
      <c r="P6"/>
    </row>
    <row r="7" spans="1:18" ht="42" customHeight="1" x14ac:dyDescent="0.2">
      <c r="A7" s="56" t="s">
        <v>101</v>
      </c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31"/>
      <c r="N7" s="31"/>
      <c r="O7" s="31"/>
      <c r="P7" s="31"/>
    </row>
    <row r="8" spans="1:18" ht="18.95" customHeight="1" x14ac:dyDescent="0.15">
      <c r="A8" s="3" t="s">
        <v>102</v>
      </c>
      <c r="B8" s="3"/>
      <c r="C8" s="3"/>
    </row>
    <row r="9" spans="1:18" ht="62.25" customHeight="1" x14ac:dyDescent="0.15">
      <c r="A9" s="65" t="s">
        <v>57</v>
      </c>
      <c r="B9" s="67" t="s">
        <v>22</v>
      </c>
      <c r="C9" s="68"/>
      <c r="D9" s="69"/>
      <c r="E9" s="58" t="s">
        <v>0</v>
      </c>
      <c r="F9" s="57" t="s">
        <v>30</v>
      </c>
      <c r="G9" s="57"/>
      <c r="H9" s="57" t="s">
        <v>55</v>
      </c>
      <c r="I9" s="57"/>
      <c r="J9" s="57" t="s">
        <v>56</v>
      </c>
      <c r="K9" s="57"/>
      <c r="L9" s="58" t="s">
        <v>1</v>
      </c>
    </row>
    <row r="10" spans="1:18" ht="21" customHeight="1" x14ac:dyDescent="0.15">
      <c r="A10" s="66"/>
      <c r="B10" s="70"/>
      <c r="C10" s="71"/>
      <c r="D10" s="72"/>
      <c r="E10" s="59"/>
      <c r="F10" s="18">
        <v>1</v>
      </c>
      <c r="G10" s="18" t="s">
        <v>52</v>
      </c>
      <c r="H10" s="18">
        <v>3</v>
      </c>
      <c r="I10" s="18" t="s">
        <v>53</v>
      </c>
      <c r="J10" s="18">
        <v>5</v>
      </c>
      <c r="K10" s="18" t="s">
        <v>54</v>
      </c>
      <c r="L10" s="59"/>
    </row>
    <row r="11" spans="1:18" ht="21" customHeight="1" x14ac:dyDescent="0.15">
      <c r="A11" s="5" t="s">
        <v>17</v>
      </c>
      <c r="B11" s="47" t="s">
        <v>19</v>
      </c>
      <c r="C11" s="47"/>
      <c r="D11" s="47"/>
      <c r="E11" s="5">
        <v>2</v>
      </c>
      <c r="F11" s="32"/>
      <c r="G11" s="5" t="s">
        <v>23</v>
      </c>
      <c r="H11" s="32"/>
      <c r="I11" s="5" t="s">
        <v>26</v>
      </c>
      <c r="J11" s="32"/>
      <c r="K11" s="5" t="s">
        <v>7</v>
      </c>
      <c r="L11" s="14" t="str">
        <f>IF(F11="〇",$E11*F$10,IF($H11="〇",$E11*H$10,IF($J11="〇",$E11*J$10,"")))</f>
        <v/>
      </c>
    </row>
    <row r="12" spans="1:18" ht="21" customHeight="1" x14ac:dyDescent="0.15">
      <c r="A12" s="5" t="s">
        <v>18</v>
      </c>
      <c r="B12" s="47" t="s">
        <v>20</v>
      </c>
      <c r="C12" s="47"/>
      <c r="D12" s="47"/>
      <c r="E12" s="5">
        <v>1</v>
      </c>
      <c r="F12" s="32"/>
      <c r="G12" s="5" t="s">
        <v>24</v>
      </c>
      <c r="H12" s="32"/>
      <c r="I12" s="5" t="s">
        <v>27</v>
      </c>
      <c r="J12" s="32"/>
      <c r="K12" s="5"/>
      <c r="L12" s="14" t="str">
        <f>IF(F12="〇",$E12*F$10,IF($H12="〇",$E12*H$10,IF($J12="〇",$E12*J$10,"")))</f>
        <v/>
      </c>
    </row>
    <row r="13" spans="1:18" ht="21" customHeight="1" x14ac:dyDescent="0.15">
      <c r="A13" s="5" t="s">
        <v>73</v>
      </c>
      <c r="B13" s="47" t="s">
        <v>21</v>
      </c>
      <c r="C13" s="47"/>
      <c r="D13" s="47"/>
      <c r="E13" s="5">
        <v>2</v>
      </c>
      <c r="F13" s="32"/>
      <c r="G13" s="5" t="s">
        <v>25</v>
      </c>
      <c r="H13" s="32"/>
      <c r="I13" s="5" t="s">
        <v>28</v>
      </c>
      <c r="J13" s="32"/>
      <c r="K13" s="5" t="s">
        <v>29</v>
      </c>
      <c r="L13" s="14" t="str">
        <f>IF(F13="〇",$E13*F$10,IF($H13="〇",$E13*H$10,IF($J13="〇",$E13*J$10,"")))</f>
        <v/>
      </c>
    </row>
    <row r="14" spans="1:18" ht="21" customHeight="1" x14ac:dyDescent="0.15">
      <c r="A14" s="5" t="s">
        <v>74</v>
      </c>
      <c r="B14" s="47" t="s">
        <v>2</v>
      </c>
      <c r="C14" s="47"/>
      <c r="D14" s="47"/>
      <c r="E14" s="5">
        <v>5</v>
      </c>
      <c r="F14" s="32"/>
      <c r="G14" s="5" t="s">
        <v>16</v>
      </c>
      <c r="H14" s="21"/>
      <c r="I14" s="22"/>
      <c r="J14" s="21"/>
      <c r="K14" s="22"/>
      <c r="L14" s="14" t="str">
        <f>IF(F14="〇",$E14*F$10,"")</f>
        <v/>
      </c>
    </row>
    <row r="15" spans="1:18" ht="36" customHeight="1" x14ac:dyDescent="0.15">
      <c r="A15" s="5" t="s">
        <v>75</v>
      </c>
      <c r="B15" s="47" t="s">
        <v>3</v>
      </c>
      <c r="C15" s="47"/>
      <c r="D15" s="47"/>
      <c r="E15" s="5">
        <v>1</v>
      </c>
      <c r="F15" s="32"/>
      <c r="G15" s="8" t="s">
        <v>13</v>
      </c>
      <c r="H15" s="32"/>
      <c r="I15" s="8" t="s">
        <v>14</v>
      </c>
      <c r="J15" s="32"/>
      <c r="K15" s="5" t="s">
        <v>8</v>
      </c>
      <c r="L15" s="14" t="str">
        <f>IF(F15="〇",$E15*F$10,IF($H15="〇",$E15*H$10,IF($J15="〇",$E15*J$10,"")))</f>
        <v/>
      </c>
    </row>
    <row r="16" spans="1:18" ht="21" customHeight="1" x14ac:dyDescent="0.15">
      <c r="A16" s="5" t="s">
        <v>76</v>
      </c>
      <c r="B16" s="47" t="s">
        <v>4</v>
      </c>
      <c r="C16" s="47"/>
      <c r="D16" s="47"/>
      <c r="E16" s="5">
        <v>1</v>
      </c>
      <c r="F16" s="32"/>
      <c r="G16" s="5" t="s">
        <v>9</v>
      </c>
      <c r="H16" s="32"/>
      <c r="I16" s="5" t="s">
        <v>10</v>
      </c>
      <c r="J16" s="32"/>
      <c r="K16" s="5" t="s">
        <v>11</v>
      </c>
      <c r="L16" s="14" t="str">
        <f>IF(F16="〇",$E16*F$10,IF($H16="〇",$E16*H$10,IF($J16="〇",$E16*J$10,"")))</f>
        <v/>
      </c>
    </row>
    <row r="17" spans="1:21" ht="26.25" customHeight="1" x14ac:dyDescent="0.15">
      <c r="A17" s="46" t="s">
        <v>77</v>
      </c>
      <c r="B17" s="47" t="s">
        <v>31</v>
      </c>
      <c r="C17" s="47"/>
      <c r="D17" s="47"/>
      <c r="E17" s="5">
        <v>3</v>
      </c>
      <c r="F17" s="32"/>
      <c r="G17" s="5" t="s">
        <v>32</v>
      </c>
      <c r="H17" s="32"/>
      <c r="I17" s="5" t="s">
        <v>63</v>
      </c>
      <c r="J17" s="32"/>
      <c r="K17" s="8" t="s">
        <v>91</v>
      </c>
      <c r="L17" s="14" t="str">
        <f>IF(F17="〇",$E17*F$10,IF($H17="〇",$E17*H$10,IF($J17="〇",$E17*J$10,"")))</f>
        <v/>
      </c>
    </row>
    <row r="18" spans="1:21" ht="14.25" customHeight="1" x14ac:dyDescent="0.15">
      <c r="A18" s="46"/>
      <c r="B18" s="47"/>
      <c r="C18" s="47"/>
      <c r="D18" s="47"/>
      <c r="E18" s="62" t="s">
        <v>98</v>
      </c>
      <c r="F18" s="63"/>
      <c r="G18" s="63"/>
      <c r="H18" s="63"/>
      <c r="I18" s="64"/>
      <c r="J18" s="33"/>
      <c r="K18" s="19" t="s">
        <v>92</v>
      </c>
      <c r="L18" s="20" t="str">
        <f>IF(J18="","",VLOOKUP(J18,週数,4,1))</f>
        <v/>
      </c>
    </row>
    <row r="19" spans="1:21" ht="36" customHeight="1" x14ac:dyDescent="0.15">
      <c r="A19" s="5" t="s">
        <v>78</v>
      </c>
      <c r="B19" s="47" t="s">
        <v>5</v>
      </c>
      <c r="C19" s="47"/>
      <c r="D19" s="47"/>
      <c r="E19" s="5">
        <v>1</v>
      </c>
      <c r="F19" s="32"/>
      <c r="G19" s="5" t="s">
        <v>35</v>
      </c>
      <c r="H19" s="32"/>
      <c r="I19" s="9" t="s">
        <v>93</v>
      </c>
      <c r="J19" s="32"/>
      <c r="K19" s="5" t="s">
        <v>12</v>
      </c>
      <c r="L19" s="14" t="str">
        <f>IF(F19="〇",$E19*F$10,IF($H19="〇",$E19*H$10,IF($J19="〇",$E19*J$10,"")))</f>
        <v/>
      </c>
    </row>
    <row r="20" spans="1:21" ht="33" customHeight="1" x14ac:dyDescent="0.15">
      <c r="A20" s="5" t="s">
        <v>79</v>
      </c>
      <c r="B20" s="48" t="s">
        <v>33</v>
      </c>
      <c r="C20" s="48"/>
      <c r="D20" s="48"/>
      <c r="E20" s="5">
        <v>1</v>
      </c>
      <c r="F20" s="32"/>
      <c r="G20" s="5" t="s">
        <v>64</v>
      </c>
      <c r="H20" s="32"/>
      <c r="I20" s="5" t="s">
        <v>65</v>
      </c>
      <c r="J20" s="32"/>
      <c r="K20" s="5" t="s">
        <v>67</v>
      </c>
      <c r="L20" s="14" t="str">
        <f>IF(F20="〇",$E20*F$10,IF($H20="〇",$E20*H$10,IF($J20="〇",$E20*J$10,"")))</f>
        <v/>
      </c>
    </row>
    <row r="21" spans="1:21" ht="21" customHeight="1" x14ac:dyDescent="0.15">
      <c r="A21" s="5" t="s">
        <v>80</v>
      </c>
      <c r="B21" s="47" t="s">
        <v>15</v>
      </c>
      <c r="C21" s="47"/>
      <c r="D21" s="47"/>
      <c r="E21" s="5">
        <v>3</v>
      </c>
      <c r="F21" s="32"/>
      <c r="G21" s="5" t="s">
        <v>68</v>
      </c>
      <c r="H21" s="32"/>
      <c r="I21" s="5" t="s">
        <v>66</v>
      </c>
      <c r="J21" s="32"/>
      <c r="K21" s="5" t="s">
        <v>62</v>
      </c>
      <c r="L21" s="14" t="str">
        <f>IF(F21="〇",$E21*F$10,IF($H21="〇",$E21*H$10,IF($J21="〇",$E21*J$10,"")))</f>
        <v/>
      </c>
    </row>
    <row r="22" spans="1:21" ht="21" customHeight="1" x14ac:dyDescent="0.15">
      <c r="A22" s="5" t="s">
        <v>81</v>
      </c>
      <c r="B22" s="47" t="s">
        <v>95</v>
      </c>
      <c r="C22" s="47"/>
      <c r="D22" s="47"/>
      <c r="E22" s="5">
        <v>1</v>
      </c>
      <c r="F22" s="32"/>
      <c r="G22" s="5" t="s">
        <v>68</v>
      </c>
      <c r="H22" s="32"/>
      <c r="I22" s="5" t="s">
        <v>66</v>
      </c>
      <c r="J22" s="32"/>
      <c r="K22" s="5" t="s">
        <v>62</v>
      </c>
      <c r="L22" s="14" t="str">
        <f>IF(F22="〇",$E22*F$10,IF($H22="〇",$E22*H$10,IF($J22="〇",$E22*J$10,"")))</f>
        <v/>
      </c>
    </row>
    <row r="23" spans="1:21" ht="45" customHeight="1" x14ac:dyDescent="0.15">
      <c r="A23" s="5" t="s">
        <v>82</v>
      </c>
      <c r="B23" s="48" t="s">
        <v>96</v>
      </c>
      <c r="C23" s="48"/>
      <c r="D23" s="48"/>
      <c r="E23" s="5">
        <v>1</v>
      </c>
      <c r="F23" s="32"/>
      <c r="G23" s="5" t="s">
        <v>59</v>
      </c>
      <c r="H23" s="32"/>
      <c r="I23" s="5" t="s">
        <v>60</v>
      </c>
      <c r="J23" s="32"/>
      <c r="K23" s="5" t="s">
        <v>61</v>
      </c>
      <c r="L23" s="14" t="str">
        <f>IF(F23="〇",$E23*F$10,IF($H23="〇",$E23*H$10,IF($J23="〇",$E23*J$10,"")))</f>
        <v/>
      </c>
    </row>
    <row r="24" spans="1:21" ht="35.25" customHeight="1" x14ac:dyDescent="0.15">
      <c r="A24" s="5" t="s">
        <v>83</v>
      </c>
      <c r="B24" s="48" t="s">
        <v>34</v>
      </c>
      <c r="C24" s="48"/>
      <c r="D24" s="48"/>
      <c r="E24" s="5">
        <v>3</v>
      </c>
      <c r="F24" s="34"/>
      <c r="G24" s="17" t="s">
        <v>36</v>
      </c>
      <c r="H24" s="29"/>
      <c r="I24" s="30"/>
      <c r="J24" s="30"/>
      <c r="K24" s="30"/>
      <c r="L24" s="14" t="str">
        <f>IF(F24="","",$E24*$F24)</f>
        <v/>
      </c>
      <c r="O24" s="2"/>
    </row>
    <row r="25" spans="1:21" ht="34.5" customHeight="1" x14ac:dyDescent="0.15">
      <c r="A25" s="5" t="s">
        <v>84</v>
      </c>
      <c r="B25" s="48" t="s">
        <v>97</v>
      </c>
      <c r="C25" s="48"/>
      <c r="D25" s="48"/>
      <c r="E25" s="5">
        <v>2</v>
      </c>
      <c r="F25" s="34"/>
      <c r="G25" s="17" t="s">
        <v>36</v>
      </c>
      <c r="H25" s="21"/>
      <c r="I25" s="23"/>
      <c r="J25" s="23"/>
      <c r="K25" s="23"/>
      <c r="L25" s="14" t="str">
        <f>IF(F25="","",$E25*$F25)</f>
        <v/>
      </c>
      <c r="O25" s="2"/>
    </row>
    <row r="26" spans="1:21" ht="21" customHeight="1" x14ac:dyDescent="0.15">
      <c r="A26" s="5" t="s">
        <v>85</v>
      </c>
      <c r="B26" s="47" t="s">
        <v>6</v>
      </c>
      <c r="C26" s="47"/>
      <c r="D26" s="47"/>
      <c r="E26" s="5">
        <v>5</v>
      </c>
      <c r="F26" s="34"/>
      <c r="G26" s="17" t="s">
        <v>36</v>
      </c>
      <c r="H26" s="21"/>
      <c r="I26" s="23"/>
      <c r="J26" s="23"/>
      <c r="K26" s="23"/>
      <c r="L26" s="14" t="str">
        <f>IF(F26="","",$E26*$F26)</f>
        <v/>
      </c>
    </row>
    <row r="27" spans="1:21" ht="21" customHeight="1" x14ac:dyDescent="0.15">
      <c r="A27" s="5" t="s">
        <v>86</v>
      </c>
      <c r="B27" s="47" t="s">
        <v>37</v>
      </c>
      <c r="C27" s="47"/>
      <c r="D27" s="47"/>
      <c r="E27" s="5">
        <v>7</v>
      </c>
      <c r="F27" s="34"/>
      <c r="G27" s="17" t="s">
        <v>36</v>
      </c>
      <c r="H27" s="21"/>
      <c r="I27" s="23"/>
      <c r="J27" s="23"/>
      <c r="K27" s="23"/>
      <c r="L27" s="14" t="str">
        <f>IF(F27="","",$E27*$F27)</f>
        <v/>
      </c>
    </row>
    <row r="28" spans="1:21" ht="36.950000000000003" customHeight="1" x14ac:dyDescent="0.15">
      <c r="A28" s="5" t="s">
        <v>87</v>
      </c>
      <c r="B28" s="48" t="s">
        <v>42</v>
      </c>
      <c r="C28" s="48"/>
      <c r="D28" s="48"/>
      <c r="E28" s="5">
        <v>5</v>
      </c>
      <c r="F28" s="32"/>
      <c r="G28" s="5" t="s">
        <v>69</v>
      </c>
      <c r="H28" s="32"/>
      <c r="I28" s="5" t="s">
        <v>70</v>
      </c>
      <c r="J28" s="32"/>
      <c r="K28" s="5" t="s">
        <v>71</v>
      </c>
      <c r="L28" s="14" t="str">
        <f>IF(F28="〇",$E28*F$10,IF($H28="〇",$E28*H$10,IF($J28="〇",$E28*J$10,"")))</f>
        <v/>
      </c>
    </row>
    <row r="29" spans="1:21" ht="36.950000000000003" customHeight="1" x14ac:dyDescent="0.15">
      <c r="A29" s="25" t="s">
        <v>88</v>
      </c>
      <c r="B29" s="49" t="s">
        <v>46</v>
      </c>
      <c r="C29" s="49"/>
      <c r="D29" s="49"/>
      <c r="E29" s="25" t="s">
        <v>48</v>
      </c>
      <c r="F29" s="35"/>
      <c r="G29" s="26" t="s">
        <v>1</v>
      </c>
      <c r="H29" s="53" t="s">
        <v>47</v>
      </c>
      <c r="I29" s="54"/>
      <c r="J29" s="54"/>
      <c r="K29" s="55"/>
      <c r="L29" s="27" t="str">
        <f>IF(F29="","",F29)</f>
        <v/>
      </c>
    </row>
    <row r="30" spans="1:21" ht="31.9" customHeight="1" x14ac:dyDescent="0.15">
      <c r="A30" s="44" t="s">
        <v>89</v>
      </c>
      <c r="B30" s="44"/>
      <c r="C30" s="44"/>
      <c r="D30" s="44"/>
      <c r="E30" s="50" t="s">
        <v>90</v>
      </c>
      <c r="F30" s="51"/>
      <c r="G30" s="51"/>
      <c r="H30" s="51"/>
      <c r="I30" s="51"/>
      <c r="J30" s="51"/>
      <c r="K30" s="52"/>
      <c r="L30" s="28" t="str">
        <f>IF(SUM(L11:L29)=0,"",SUM(L11:L29))</f>
        <v/>
      </c>
      <c r="M30"/>
      <c r="N30"/>
      <c r="O30"/>
    </row>
    <row r="31" spans="1:21" ht="8.25" customHeight="1" x14ac:dyDescent="0.15">
      <c r="B31"/>
      <c r="C31" s="2"/>
      <c r="N31"/>
      <c r="O31"/>
      <c r="P31"/>
      <c r="Q31"/>
      <c r="R31"/>
      <c r="S31"/>
      <c r="T31"/>
      <c r="U31"/>
    </row>
    <row r="32" spans="1:21" ht="15" customHeight="1" x14ac:dyDescent="0.15">
      <c r="B32" s="24"/>
      <c r="C32" s="2" t="s">
        <v>107</v>
      </c>
      <c r="N32"/>
      <c r="O32"/>
      <c r="P32"/>
      <c r="Q32"/>
      <c r="R32"/>
      <c r="S32"/>
      <c r="T32"/>
      <c r="U32"/>
    </row>
    <row r="33" spans="1:21" ht="15" customHeight="1" x14ac:dyDescent="0.15">
      <c r="A33" s="1" t="s">
        <v>43</v>
      </c>
      <c r="B33" s="12"/>
      <c r="C33" s="3" t="s">
        <v>99</v>
      </c>
      <c r="N33"/>
      <c r="O33"/>
      <c r="P33"/>
      <c r="Q33"/>
      <c r="R33"/>
      <c r="S33"/>
      <c r="T33"/>
      <c r="U33"/>
    </row>
    <row r="34" spans="1:21" ht="18.600000000000001" customHeight="1" x14ac:dyDescent="0.15">
      <c r="B34" s="2"/>
      <c r="C34" s="2"/>
    </row>
    <row r="35" spans="1:21" x14ac:dyDescent="0.15">
      <c r="A35" s="1" t="s">
        <v>49</v>
      </c>
      <c r="B35" s="2" t="s">
        <v>44</v>
      </c>
      <c r="C35" s="2"/>
    </row>
    <row r="36" spans="1:21" x14ac:dyDescent="0.15">
      <c r="B36" s="3" t="s">
        <v>94</v>
      </c>
      <c r="C36" s="2"/>
    </row>
    <row r="37" spans="1:21" ht="13.7" customHeight="1" x14ac:dyDescent="0.15">
      <c r="B37" s="3" t="s">
        <v>103</v>
      </c>
      <c r="C37" s="3"/>
      <c r="H37" s="2" t="s">
        <v>104</v>
      </c>
    </row>
    <row r="38" spans="1:21" ht="13.7" customHeight="1" x14ac:dyDescent="0.15">
      <c r="B38" s="2"/>
      <c r="C38" s="2"/>
      <c r="H38" s="2" t="s">
        <v>105</v>
      </c>
    </row>
    <row r="39" spans="1:21" ht="13.7" customHeight="1" x14ac:dyDescent="0.15">
      <c r="C39" s="2"/>
      <c r="H39" s="2" t="s">
        <v>106</v>
      </c>
    </row>
    <row r="40" spans="1:21" ht="9" customHeight="1" x14ac:dyDescent="0.15">
      <c r="C40" s="2"/>
      <c r="I40" s="45" t="s">
        <v>45</v>
      </c>
    </row>
    <row r="41" spans="1:21" ht="9" customHeight="1" x14ac:dyDescent="0.15">
      <c r="I41" s="45"/>
    </row>
    <row r="42" spans="1:21" x14ac:dyDescent="0.15">
      <c r="A42" s="1" t="s">
        <v>50</v>
      </c>
      <c r="B42" s="2" t="s">
        <v>51</v>
      </c>
      <c r="I42" s="46" t="s">
        <v>72</v>
      </c>
      <c r="J42" s="46"/>
      <c r="K42" s="46"/>
      <c r="L42" s="5"/>
    </row>
    <row r="43" spans="1:21" x14ac:dyDescent="0.15">
      <c r="I43" s="15">
        <v>50</v>
      </c>
      <c r="J43" s="13" t="s">
        <v>58</v>
      </c>
      <c r="K43" s="16">
        <v>74</v>
      </c>
      <c r="L43" s="5">
        <v>25</v>
      </c>
    </row>
    <row r="44" spans="1:21" x14ac:dyDescent="0.15">
      <c r="I44" s="15">
        <v>75</v>
      </c>
      <c r="J44" s="13" t="s">
        <v>58</v>
      </c>
      <c r="K44" s="16">
        <v>99</v>
      </c>
      <c r="L44" s="5">
        <v>35</v>
      </c>
    </row>
    <row r="45" spans="1:21" x14ac:dyDescent="0.15">
      <c r="I45" s="15">
        <v>100</v>
      </c>
      <c r="J45" s="13" t="s">
        <v>58</v>
      </c>
      <c r="K45" s="16">
        <v>124</v>
      </c>
      <c r="L45" s="5">
        <v>45</v>
      </c>
    </row>
    <row r="46" spans="1:21" x14ac:dyDescent="0.15">
      <c r="I46" s="15">
        <v>125</v>
      </c>
      <c r="J46" s="13" t="s">
        <v>58</v>
      </c>
      <c r="K46" s="16">
        <v>149</v>
      </c>
      <c r="L46" s="5">
        <v>55</v>
      </c>
    </row>
  </sheetData>
  <sheetProtection password="CC06" sheet="1" selectLockedCells="1"/>
  <mergeCells count="44">
    <mergeCell ref="B14:D14"/>
    <mergeCell ref="J2:L2"/>
    <mergeCell ref="E18:I18"/>
    <mergeCell ref="A9:A10"/>
    <mergeCell ref="B9:D10"/>
    <mergeCell ref="E9:E10"/>
    <mergeCell ref="F9:G9"/>
    <mergeCell ref="H9:I9"/>
    <mergeCell ref="B11:D11"/>
    <mergeCell ref="B12:D12"/>
    <mergeCell ref="J6:L6"/>
    <mergeCell ref="A3:C3"/>
    <mergeCell ref="D3:H3"/>
    <mergeCell ref="A4:C6"/>
    <mergeCell ref="D4:H6"/>
    <mergeCell ref="B23:D23"/>
    <mergeCell ref="B24:D24"/>
    <mergeCell ref="B25:D25"/>
    <mergeCell ref="B26:D26"/>
    <mergeCell ref="A7:L7"/>
    <mergeCell ref="B20:D20"/>
    <mergeCell ref="B21:D21"/>
    <mergeCell ref="B22:D22"/>
    <mergeCell ref="A17:A18"/>
    <mergeCell ref="B17:D18"/>
    <mergeCell ref="J9:K9"/>
    <mergeCell ref="L9:L10"/>
    <mergeCell ref="B19:D19"/>
    <mergeCell ref="B15:D15"/>
    <mergeCell ref="B16:D16"/>
    <mergeCell ref="B13:D13"/>
    <mergeCell ref="A30:D30"/>
    <mergeCell ref="I40:I41"/>
    <mergeCell ref="I42:K42"/>
    <mergeCell ref="B27:D27"/>
    <mergeCell ref="B28:D28"/>
    <mergeCell ref="B29:D29"/>
    <mergeCell ref="E30:K30"/>
    <mergeCell ref="H29:K29"/>
    <mergeCell ref="K1:L1"/>
    <mergeCell ref="J3:L3"/>
    <mergeCell ref="I4:I6"/>
    <mergeCell ref="J4:L4"/>
    <mergeCell ref="J5:L5"/>
  </mergeCells>
  <phoneticPr fontId="19"/>
  <dataValidations count="1">
    <dataValidation type="list" allowBlank="1" showInputMessage="1" showErrorMessage="1" sqref="F11:F17 F28 H15:H17 J19:J23 H28 J11:J13 J15:J17 F19:F23 J28 H11:H13 H19:H23">
      <formula1>"〇"</formula1>
    </dataValidation>
  </dataValidations>
  <printOptions horizontalCentered="1"/>
  <pageMargins left="0.31496062992125984" right="0.27559055118110237" top="0.35433070866141736" bottom="0.23622047244094491" header="0.23622047244094491" footer="0.19685039370078741"/>
  <pageSetup paperSize="9" scale="81" orientation="portrait" horizontalDpi="300" verticalDpi="300" r:id="rId1"/>
  <ignoredErrors>
    <ignoredError sqref="L14 L18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製造販売後臨床試験</vt:lpstr>
      <vt:lpstr>製造販売後臨床試験!Print_Area</vt:lpstr>
      <vt:lpstr>製造販売後臨床試験!週数</vt:lpstr>
      <vt:lpstr>週数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2018-01-11T00:38:42Z</dcterms:created>
  <dcterms:modified xsi:type="dcterms:W3CDTF">2021-06-23T05:19:35Z</dcterms:modified>
</cp:coreProperties>
</file>