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985"/>
  </bookViews>
  <sheets>
    <sheet name="治験薬管理経費ポイント表（製造販売後）" sheetId="18" r:id="rId1"/>
  </sheets>
  <definedNames>
    <definedName name="_xlnm.Print_Area" localSheetId="0">'治験薬管理経費ポイント表（製造販売後）'!$A$1:$L$45</definedName>
    <definedName name="週数" localSheetId="0">'治験薬管理経費ポイント表（製造販売後）'!$I$42:$L$45</definedName>
    <definedName name="週数">'治験薬管理経費ポイント表（製造販売後）'!$I$42:$L$45</definedName>
  </definedNames>
  <calcPr calcId="162913"/>
</workbook>
</file>

<file path=xl/calcChain.xml><?xml version="1.0" encoding="utf-8"?>
<calcChain xmlns="http://schemas.openxmlformats.org/spreadsheetml/2006/main">
  <c r="L26" i="18" l="1"/>
  <c r="L25" i="18"/>
  <c r="L24" i="18"/>
  <c r="L23" i="18"/>
  <c r="L22" i="18"/>
  <c r="L21" i="18"/>
  <c r="L20" i="18"/>
  <c r="L18" i="18"/>
  <c r="L19" i="18"/>
  <c r="L17" i="18"/>
  <c r="L16" i="18"/>
  <c r="L13" i="18"/>
  <c r="L14" i="18"/>
  <c r="L28" i="18"/>
  <c r="L27" i="18"/>
  <c r="L15" i="18"/>
  <c r="L12" i="18"/>
  <c r="L11" i="18"/>
  <c r="L29" i="18" l="1"/>
</calcChain>
</file>

<file path=xl/sharedStrings.xml><?xml version="1.0" encoding="utf-8"?>
<sst xmlns="http://schemas.openxmlformats.org/spreadsheetml/2006/main" count="114" uniqueCount="104">
  <si>
    <t>ウエイト</t>
    <phoneticPr fontId="19"/>
  </si>
  <si>
    <t>ポイント</t>
    <phoneticPr fontId="19"/>
  </si>
  <si>
    <t>A</t>
    <phoneticPr fontId="19"/>
  </si>
  <si>
    <t>B</t>
    <phoneticPr fontId="19"/>
  </si>
  <si>
    <t>C</t>
    <phoneticPr fontId="19"/>
  </si>
  <si>
    <t>D</t>
    <phoneticPr fontId="19"/>
  </si>
  <si>
    <t>E</t>
    <phoneticPr fontId="19"/>
  </si>
  <si>
    <t>F</t>
    <phoneticPr fontId="19"/>
  </si>
  <si>
    <t>G</t>
    <phoneticPr fontId="19"/>
  </si>
  <si>
    <t>H</t>
    <phoneticPr fontId="19"/>
  </si>
  <si>
    <t>デザイン</t>
    <phoneticPr fontId="19"/>
  </si>
  <si>
    <t>要素</t>
    <rPh sb="0" eb="2">
      <t>ヨウソ</t>
    </rPh>
    <phoneticPr fontId="19"/>
  </si>
  <si>
    <t>オープン</t>
    <phoneticPr fontId="19"/>
  </si>
  <si>
    <t>I</t>
    <phoneticPr fontId="19"/>
  </si>
  <si>
    <t>J</t>
    <phoneticPr fontId="19"/>
  </si>
  <si>
    <t>K</t>
    <phoneticPr fontId="19"/>
  </si>
  <si>
    <t>L</t>
    <phoneticPr fontId="19"/>
  </si>
  <si>
    <t>M</t>
    <phoneticPr fontId="19"/>
  </si>
  <si>
    <t>N</t>
    <phoneticPr fontId="19"/>
  </si>
  <si>
    <t>O</t>
    <phoneticPr fontId="19"/>
  </si>
  <si>
    <t>P</t>
    <phoneticPr fontId="19"/>
  </si>
  <si>
    <t>区分</t>
    <rPh sb="0" eb="2">
      <t>クブン</t>
    </rPh>
    <phoneticPr fontId="19"/>
  </si>
  <si>
    <t>■医薬品　□医療機器</t>
    <rPh sb="1" eb="4">
      <t>イヤクヒン</t>
    </rPh>
    <rPh sb="6" eb="8">
      <t>イリョウ</t>
    </rPh>
    <rPh sb="8" eb="10">
      <t>キキ</t>
    </rPh>
    <phoneticPr fontId="19"/>
  </si>
  <si>
    <t>□新規契約　　□変更契約</t>
    <rPh sb="1" eb="3">
      <t>シンキ</t>
    </rPh>
    <rPh sb="3" eb="5">
      <t>ケイヤク</t>
    </rPh>
    <rPh sb="8" eb="10">
      <t>ヘンコウ</t>
    </rPh>
    <rPh sb="10" eb="12">
      <t>ケイヤク</t>
    </rPh>
    <phoneticPr fontId="19"/>
  </si>
  <si>
    <t>整理番号</t>
    <rPh sb="0" eb="2">
      <t>セイリ</t>
    </rPh>
    <rPh sb="2" eb="4">
      <t>バンゴウ</t>
    </rPh>
    <phoneticPr fontId="19"/>
  </si>
  <si>
    <t>S</t>
    <phoneticPr fontId="19"/>
  </si>
  <si>
    <t>　</t>
    <phoneticPr fontId="19"/>
  </si>
  <si>
    <t>…</t>
    <phoneticPr fontId="19"/>
  </si>
  <si>
    <t>治験実施診療科：</t>
    <rPh sb="0" eb="2">
      <t>チケン</t>
    </rPh>
    <rPh sb="2" eb="4">
      <t>ジッシ</t>
    </rPh>
    <rPh sb="4" eb="7">
      <t>シンリョウカ</t>
    </rPh>
    <phoneticPr fontId="19"/>
  </si>
  <si>
    <t>その他</t>
    <rPh sb="2" eb="3">
      <t>ホカ</t>
    </rPh>
    <phoneticPr fontId="19"/>
  </si>
  <si>
    <t>理由：</t>
    <rPh sb="0" eb="2">
      <t>リユウ</t>
    </rPh>
    <phoneticPr fontId="19"/>
  </si>
  <si>
    <t>－</t>
    <phoneticPr fontId="19"/>
  </si>
  <si>
    <t>治験課題名：</t>
    <rPh sb="0" eb="2">
      <t>チケン</t>
    </rPh>
    <rPh sb="2" eb="4">
      <t>カダイ</t>
    </rPh>
    <rPh sb="4" eb="5">
      <t>メイ</t>
    </rPh>
    <phoneticPr fontId="19"/>
  </si>
  <si>
    <t>※1</t>
    <phoneticPr fontId="19"/>
  </si>
  <si>
    <t>（ウエイト×1）</t>
  </si>
  <si>
    <t>Ⅱ</t>
    <phoneticPr fontId="19"/>
  </si>
  <si>
    <t>Ⅲ</t>
    <phoneticPr fontId="19"/>
  </si>
  <si>
    <t>項目</t>
    <rPh sb="0" eb="2">
      <t>コウモク</t>
    </rPh>
    <phoneticPr fontId="19"/>
  </si>
  <si>
    <t>～</t>
  </si>
  <si>
    <t>5～24週</t>
    <rPh sb="4" eb="5">
      <t>シュウ</t>
    </rPh>
    <phoneticPr fontId="19"/>
  </si>
  <si>
    <t>週数</t>
    <rPh sb="0" eb="1">
      <t>シュウ</t>
    </rPh>
    <rPh sb="1" eb="2">
      <t>スウ</t>
    </rPh>
    <phoneticPr fontId="19"/>
  </si>
  <si>
    <t>合計ポイント</t>
    <rPh sb="0" eb="1">
      <t>ゴウ</t>
    </rPh>
    <rPh sb="1" eb="2">
      <t>ケイ</t>
    </rPh>
    <phoneticPr fontId="19"/>
  </si>
  <si>
    <t>25～49週</t>
    <rPh sb="5" eb="6">
      <t>シュウ</t>
    </rPh>
    <phoneticPr fontId="19"/>
  </si>
  <si>
    <t>50週以上は、25週毎に10ポイント加算する。（50週以上の場合はポイントを計算し、手入力してください。）</t>
    <rPh sb="26" eb="29">
      <t>シュウイジョウ</t>
    </rPh>
    <rPh sb="30" eb="32">
      <t>バアイ</t>
    </rPh>
    <rPh sb="38" eb="40">
      <t>ケイサン</t>
    </rPh>
    <rPh sb="42" eb="43">
      <t>テ</t>
    </rPh>
    <rPh sb="43" eb="45">
      <t>ニュウリョク</t>
    </rPh>
    <phoneticPr fontId="19"/>
  </si>
  <si>
    <t>）週</t>
    <rPh sb="1" eb="2">
      <t>シュウ</t>
    </rPh>
    <phoneticPr fontId="19"/>
  </si>
  <si>
    <t>投与期間</t>
    <rPh sb="0" eb="2">
      <t>トウヨ</t>
    </rPh>
    <rPh sb="2" eb="4">
      <t>キカン</t>
    </rPh>
    <phoneticPr fontId="19"/>
  </si>
  <si>
    <t>調剤及び出庫回数</t>
    <rPh sb="0" eb="2">
      <t>チョウザイ</t>
    </rPh>
    <rPh sb="2" eb="3">
      <t>オヨ</t>
    </rPh>
    <rPh sb="4" eb="6">
      <t>シュッコ</t>
    </rPh>
    <rPh sb="6" eb="8">
      <t>カイスウ</t>
    </rPh>
    <phoneticPr fontId="19"/>
  </si>
  <si>
    <t>保存状況</t>
    <rPh sb="0" eb="2">
      <t>ホゾン</t>
    </rPh>
    <rPh sb="2" eb="4">
      <t>ジョウキョウ</t>
    </rPh>
    <phoneticPr fontId="19"/>
  </si>
  <si>
    <t>単科か複数科か</t>
    <rPh sb="0" eb="2">
      <t>タンカ</t>
    </rPh>
    <rPh sb="3" eb="5">
      <t>フクスウ</t>
    </rPh>
    <rPh sb="5" eb="6">
      <t>カ</t>
    </rPh>
    <phoneticPr fontId="19"/>
  </si>
  <si>
    <t>単相か複数相か</t>
    <rPh sb="0" eb="1">
      <t>タン</t>
    </rPh>
    <rPh sb="1" eb="2">
      <t>ソウ</t>
    </rPh>
    <rPh sb="3" eb="4">
      <t>フク</t>
    </rPh>
    <rPh sb="4" eb="5">
      <t>スウ</t>
    </rPh>
    <rPh sb="5" eb="6">
      <t>ソウ</t>
    </rPh>
    <phoneticPr fontId="19"/>
  </si>
  <si>
    <t>ウォッシュアウト時の
プラセボの使用</t>
    <rPh sb="8" eb="9">
      <t>ジ</t>
    </rPh>
    <rPh sb="16" eb="18">
      <t>シヨウ</t>
    </rPh>
    <phoneticPr fontId="19"/>
  </si>
  <si>
    <t>特殊説明文書等の添付</t>
    <rPh sb="0" eb="2">
      <t>トクシュ</t>
    </rPh>
    <rPh sb="2" eb="4">
      <t>セツメイ</t>
    </rPh>
    <rPh sb="4" eb="6">
      <t>ブンショ</t>
    </rPh>
    <rPh sb="6" eb="7">
      <t>トウ</t>
    </rPh>
    <rPh sb="8" eb="10">
      <t>テンプ</t>
    </rPh>
    <phoneticPr fontId="19"/>
  </si>
  <si>
    <t>併用薬の交付</t>
    <rPh sb="0" eb="3">
      <t>ヘイヨウヤク</t>
    </rPh>
    <rPh sb="4" eb="6">
      <t>コウフ</t>
    </rPh>
    <phoneticPr fontId="19"/>
  </si>
  <si>
    <t>併用適用時併用薬チェック</t>
    <rPh sb="0" eb="2">
      <t>ヘイヨウ</t>
    </rPh>
    <rPh sb="2" eb="4">
      <t>テキヨウ</t>
    </rPh>
    <rPh sb="4" eb="5">
      <t>ジ</t>
    </rPh>
    <rPh sb="5" eb="8">
      <t>ヘイヨウヤク</t>
    </rPh>
    <phoneticPr fontId="19"/>
  </si>
  <si>
    <t>請求医のチェック</t>
    <rPh sb="0" eb="2">
      <t>セイキュウ</t>
    </rPh>
    <rPh sb="2" eb="3">
      <t>イ</t>
    </rPh>
    <phoneticPr fontId="19"/>
  </si>
  <si>
    <t>（ウエイト×2）</t>
    <phoneticPr fontId="19"/>
  </si>
  <si>
    <t>（ウエイト×3）</t>
    <phoneticPr fontId="19"/>
  </si>
  <si>
    <t>内服</t>
    <rPh sb="0" eb="2">
      <t>ナイフク</t>
    </rPh>
    <phoneticPr fontId="19"/>
  </si>
  <si>
    <t>外用</t>
    <rPh sb="0" eb="2">
      <t>ガイヨウ</t>
    </rPh>
    <phoneticPr fontId="19"/>
  </si>
  <si>
    <t>注射</t>
    <rPh sb="0" eb="2">
      <t>チュウシャ</t>
    </rPh>
    <phoneticPr fontId="19"/>
  </si>
  <si>
    <t>単盲検</t>
    <rPh sb="0" eb="1">
      <t>タン</t>
    </rPh>
    <rPh sb="1" eb="3">
      <t>モウケン</t>
    </rPh>
    <phoneticPr fontId="19"/>
  </si>
  <si>
    <t>二重盲検</t>
    <rPh sb="0" eb="2">
      <t>ニジュウ</t>
    </rPh>
    <rPh sb="2" eb="4">
      <t>モウケン</t>
    </rPh>
    <phoneticPr fontId="19"/>
  </si>
  <si>
    <t>単回</t>
    <rPh sb="0" eb="1">
      <t>タン</t>
    </rPh>
    <rPh sb="1" eb="2">
      <t>カイ</t>
    </rPh>
    <phoneticPr fontId="19"/>
  </si>
  <si>
    <t>5回以下</t>
    <rPh sb="1" eb="4">
      <t>カイイカ</t>
    </rPh>
    <phoneticPr fontId="19"/>
  </si>
  <si>
    <t>6回以上</t>
    <rPh sb="1" eb="4">
      <t>カイイジョウ</t>
    </rPh>
    <phoneticPr fontId="19"/>
  </si>
  <si>
    <t>室温</t>
    <rPh sb="0" eb="2">
      <t>シツオン</t>
    </rPh>
    <phoneticPr fontId="19"/>
  </si>
  <si>
    <t>冷所又は遮光</t>
    <rPh sb="0" eb="2">
      <t>レイショ</t>
    </rPh>
    <rPh sb="2" eb="3">
      <t>マタ</t>
    </rPh>
    <rPh sb="4" eb="6">
      <t>シャコウ</t>
    </rPh>
    <phoneticPr fontId="19"/>
  </si>
  <si>
    <t>冷所及び遮光</t>
    <rPh sb="0" eb="2">
      <t>レイショ</t>
    </rPh>
    <rPh sb="2" eb="3">
      <t>オヨ</t>
    </rPh>
    <rPh sb="4" eb="6">
      <t>シャコウ</t>
    </rPh>
    <phoneticPr fontId="19"/>
  </si>
  <si>
    <t>2つの相同時</t>
    <rPh sb="3" eb="4">
      <t>ソウ</t>
    </rPh>
    <rPh sb="4" eb="6">
      <t>ドウジ</t>
    </rPh>
    <phoneticPr fontId="19"/>
  </si>
  <si>
    <t>3つ以上</t>
    <rPh sb="2" eb="4">
      <t>イジョウ</t>
    </rPh>
    <phoneticPr fontId="19"/>
  </si>
  <si>
    <t>2科</t>
    <rPh sb="1" eb="2">
      <t>カ</t>
    </rPh>
    <phoneticPr fontId="19"/>
  </si>
  <si>
    <t>3科以上</t>
    <rPh sb="1" eb="2">
      <t>カ</t>
    </rPh>
    <rPh sb="2" eb="4">
      <t>イジョウ</t>
    </rPh>
    <phoneticPr fontId="19"/>
  </si>
  <si>
    <t>2つ</t>
    <phoneticPr fontId="19"/>
  </si>
  <si>
    <t>有</t>
    <rPh sb="0" eb="1">
      <t>アリ</t>
    </rPh>
    <phoneticPr fontId="19"/>
  </si>
  <si>
    <t>毒・劇薬（予定）</t>
    <rPh sb="0" eb="1">
      <t>ドク</t>
    </rPh>
    <rPh sb="2" eb="4">
      <t>ゲキヤク</t>
    </rPh>
    <rPh sb="5" eb="7">
      <t>ヨテイ</t>
    </rPh>
    <phoneticPr fontId="19"/>
  </si>
  <si>
    <t>向精神薬・麻薬</t>
    <rPh sb="0" eb="4">
      <t>コウセイシンヤク</t>
    </rPh>
    <rPh sb="5" eb="7">
      <t>マヤク</t>
    </rPh>
    <phoneticPr fontId="19"/>
  </si>
  <si>
    <t>1種</t>
    <rPh sb="1" eb="2">
      <t>シュ</t>
    </rPh>
    <phoneticPr fontId="19"/>
  </si>
  <si>
    <t>2種</t>
    <rPh sb="1" eb="2">
      <t>シュ</t>
    </rPh>
    <phoneticPr fontId="19"/>
  </si>
  <si>
    <t>3種以上</t>
    <rPh sb="1" eb="4">
      <t>シュイジョウ</t>
    </rPh>
    <phoneticPr fontId="19"/>
  </si>
  <si>
    <t>2名以下</t>
    <rPh sb="1" eb="4">
      <t>メイイカ</t>
    </rPh>
    <phoneticPr fontId="19"/>
  </si>
  <si>
    <t>3～5名</t>
    <rPh sb="3" eb="4">
      <t>メイ</t>
    </rPh>
    <phoneticPr fontId="19"/>
  </si>
  <si>
    <t>6名以上</t>
    <rPh sb="1" eb="2">
      <t>メイ</t>
    </rPh>
    <rPh sb="2" eb="4">
      <t>イジョウ</t>
    </rPh>
    <phoneticPr fontId="19"/>
  </si>
  <si>
    <t>3以上</t>
    <rPh sb="1" eb="3">
      <t>イジョウ</t>
    </rPh>
    <phoneticPr fontId="19"/>
  </si>
  <si>
    <t>（Ｃ には週数を、Ｐには月数を入力してください。）</t>
    <rPh sb="5" eb="7">
      <t>シュウスウ</t>
    </rPh>
    <rPh sb="12" eb="14">
      <t>ツキスウ</t>
    </rPh>
    <rPh sb="15" eb="17">
      <t>ニュウリョク</t>
    </rPh>
    <phoneticPr fontId="19"/>
  </si>
  <si>
    <t>「Ｃ．投与期間」について</t>
    <rPh sb="3" eb="5">
      <t>トウヨ</t>
    </rPh>
    <rPh sb="5" eb="7">
      <t>キカン</t>
    </rPh>
    <phoneticPr fontId="19"/>
  </si>
  <si>
    <r>
      <t>⇒50週以上の場合、下記</t>
    </r>
    <r>
      <rPr>
        <sz val="11"/>
        <color indexed="10"/>
        <rFont val="ＭＳ Ｐゴシック"/>
        <family val="3"/>
        <charset val="128"/>
      </rPr>
      <t>※1</t>
    </r>
    <r>
      <rPr>
        <sz val="11"/>
        <rFont val="ＭＳ Ｐゴシック"/>
        <family val="3"/>
        <charset val="128"/>
      </rPr>
      <t>参照、 1症例あたりの投与期間（</t>
    </r>
    <phoneticPr fontId="19"/>
  </si>
  <si>
    <t>□治験　　 ■製造販売後臨床試験</t>
    <rPh sb="1" eb="3">
      <t>チケン</t>
    </rPh>
    <rPh sb="7" eb="9">
      <t>セイゾウ</t>
    </rPh>
    <rPh sb="9" eb="11">
      <t>ハンバイ</t>
    </rPh>
    <rPh sb="11" eb="12">
      <t>ゴ</t>
    </rPh>
    <rPh sb="12" eb="14">
      <t>リンショウ</t>
    </rPh>
    <rPh sb="14" eb="16">
      <t>シケン</t>
    </rPh>
    <phoneticPr fontId="19"/>
  </si>
  <si>
    <t xml:space="preserve"> 50週～74週→9ポイント＋10ポイント</t>
    <rPh sb="3" eb="4">
      <t>シュウ</t>
    </rPh>
    <rPh sb="7" eb="8">
      <t>シュウ</t>
    </rPh>
    <phoneticPr fontId="19"/>
  </si>
  <si>
    <t>75週～99週→9ポイント＋20ポイント</t>
    <rPh sb="2" eb="3">
      <t>シュウ</t>
    </rPh>
    <rPh sb="6" eb="7">
      <t>シュウ</t>
    </rPh>
    <phoneticPr fontId="19"/>
  </si>
  <si>
    <t>100週～124週→9ポイント＋30ポイント</t>
    <rPh sb="3" eb="4">
      <t>シュウ</t>
    </rPh>
    <rPh sb="8" eb="9">
      <t>シュウ</t>
    </rPh>
    <phoneticPr fontId="19"/>
  </si>
  <si>
    <t>調査医薬品の剤型</t>
    <rPh sb="0" eb="2">
      <t>チョウサ</t>
    </rPh>
    <rPh sb="2" eb="5">
      <t>イヤクヒン</t>
    </rPh>
    <rPh sb="6" eb="7">
      <t>ザイ</t>
    </rPh>
    <rPh sb="7" eb="8">
      <t>カタ</t>
    </rPh>
    <phoneticPr fontId="19"/>
  </si>
  <si>
    <t>同一調査医薬品での対象疾患の数</t>
    <rPh sb="0" eb="2">
      <t>ドウイツ</t>
    </rPh>
    <rPh sb="2" eb="4">
      <t>チョウサ</t>
    </rPh>
    <rPh sb="4" eb="7">
      <t>イヤクヒン</t>
    </rPh>
    <rPh sb="9" eb="11">
      <t>タイショウ</t>
    </rPh>
    <rPh sb="11" eb="13">
      <t>シッカン</t>
    </rPh>
    <rPh sb="14" eb="15">
      <t>カズ</t>
    </rPh>
    <phoneticPr fontId="19"/>
  </si>
  <si>
    <t>調査医薬品の種目</t>
    <rPh sb="0" eb="2">
      <t>チョウサ</t>
    </rPh>
    <rPh sb="2" eb="5">
      <t>イヤクヒン</t>
    </rPh>
    <rPh sb="6" eb="8">
      <t>シュモク</t>
    </rPh>
    <phoneticPr fontId="19"/>
  </si>
  <si>
    <t>調査医薬品規格数</t>
    <rPh sb="0" eb="2">
      <t>チョウサ</t>
    </rPh>
    <rPh sb="2" eb="5">
      <t>イヤクヒン</t>
    </rPh>
    <rPh sb="5" eb="7">
      <t>キカク</t>
    </rPh>
    <rPh sb="7" eb="8">
      <t>スウ</t>
    </rPh>
    <phoneticPr fontId="19"/>
  </si>
  <si>
    <t>調査期間（１カ月単位）</t>
    <rPh sb="0" eb="2">
      <t>チョウサ</t>
    </rPh>
    <rPh sb="2" eb="4">
      <t>キカン</t>
    </rPh>
    <rPh sb="7" eb="8">
      <t>ゲツ</t>
    </rPh>
    <rPh sb="8" eb="10">
      <t>タンイ</t>
    </rPh>
    <phoneticPr fontId="19"/>
  </si>
  <si>
    <t>4週間以内</t>
    <rPh sb="1" eb="3">
      <t>シュウカン</t>
    </rPh>
    <rPh sb="3" eb="5">
      <t>イナイ</t>
    </rPh>
    <phoneticPr fontId="19"/>
  </si>
  <si>
    <t>ｶ月　（調査医薬品の
　　　　　　　　保存・管理）</t>
    <rPh sb="1" eb="2">
      <t>ヅキ</t>
    </rPh>
    <rPh sb="4" eb="6">
      <t>チョウサ</t>
    </rPh>
    <rPh sb="6" eb="9">
      <t>イヤクヒン</t>
    </rPh>
    <rPh sb="19" eb="21">
      <t>ホゾン</t>
    </rPh>
    <rPh sb="22" eb="24">
      <t>カンリ</t>
    </rPh>
    <phoneticPr fontId="19"/>
  </si>
  <si>
    <t>・25～49週→9ポイント</t>
    <phoneticPr fontId="19"/>
  </si>
  <si>
    <t>治験薬管理経費ポイント算出表-製造販売後臨床試験－</t>
    <rPh sb="0" eb="2">
      <t>チケン</t>
    </rPh>
    <rPh sb="2" eb="3">
      <t>ヤク</t>
    </rPh>
    <rPh sb="3" eb="5">
      <t>カンリ</t>
    </rPh>
    <rPh sb="5" eb="7">
      <t>ケイヒ</t>
    </rPh>
    <rPh sb="11" eb="13">
      <t>サンシュツ</t>
    </rPh>
    <rPh sb="13" eb="14">
      <t>ヒョウ</t>
    </rPh>
    <rPh sb="15" eb="17">
      <t>セイゾウ</t>
    </rPh>
    <rPh sb="17" eb="19">
      <t>ハンバイ</t>
    </rPh>
    <rPh sb="19" eb="20">
      <t>ゴ</t>
    </rPh>
    <rPh sb="20" eb="22">
      <t>リンショウ</t>
    </rPh>
    <rPh sb="22" eb="24">
      <t>シケン</t>
    </rPh>
    <phoneticPr fontId="19"/>
  </si>
  <si>
    <t>治験薬管理経費 ：合計ポイント×1,000円／１症例当たり</t>
    <rPh sb="0" eb="2">
      <t>チケン</t>
    </rPh>
    <rPh sb="2" eb="3">
      <t>ヤク</t>
    </rPh>
    <rPh sb="3" eb="5">
      <t>カンリ</t>
    </rPh>
    <rPh sb="5" eb="7">
      <t>ケイヒ</t>
    </rPh>
    <rPh sb="24" eb="26">
      <t>ショウレイ</t>
    </rPh>
    <rPh sb="26" eb="27">
      <t>アタ</t>
    </rPh>
    <phoneticPr fontId="19"/>
  </si>
  <si>
    <t>部分をクリックして○印を選択していただくと、自動的に計算されます。</t>
  </si>
  <si>
    <t xml:space="preserve">　西暦　　　　年　　月　　日
</t>
    <phoneticPr fontId="19"/>
  </si>
  <si>
    <t>福山市民病院_様式第6号</t>
    <rPh sb="7" eb="9">
      <t>ヨウシキ</t>
    </rPh>
    <rPh sb="9" eb="10">
      <t>ダイ</t>
    </rPh>
    <rPh sb="11" eb="12">
      <t>ゴウ</t>
    </rPh>
    <phoneticPr fontId="19"/>
  </si>
  <si>
    <t>［2021年5月版］</t>
    <rPh sb="5" eb="6">
      <t>ネン</t>
    </rPh>
    <rPh sb="7" eb="8">
      <t>ガツ</t>
    </rPh>
    <rPh sb="8" eb="9">
      <t>バン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</si>
</sst>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7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0" fillId="0" borderId="11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25" fillId="0" borderId="0" xfId="0" applyFont="1" applyAlignment="1"/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0" fillId="0" borderId="14" xfId="0" applyFill="1" applyBorder="1" applyAlignment="1">
      <alignment horizontal="left" vertical="center" wrapText="1"/>
    </xf>
    <xf numFmtId="0" fontId="24" fillId="26" borderId="10" xfId="0" applyFont="1" applyFill="1" applyBorder="1" applyAlignment="1">
      <alignment horizontal="center" vertical="center"/>
    </xf>
    <xf numFmtId="0" fontId="0" fillId="25" borderId="10" xfId="0" applyFill="1" applyBorder="1" applyAlignment="1" applyProtection="1">
      <alignment horizontal="center" vertical="center"/>
      <protection locked="0"/>
    </xf>
    <xf numFmtId="0" fontId="0" fillId="24" borderId="14" xfId="0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26" borderId="13" xfId="0" applyFill="1" applyBorder="1" applyAlignment="1">
      <alignment vertical="center"/>
    </xf>
    <xf numFmtId="0" fontId="0" fillId="26" borderId="12" xfId="0" applyFill="1" applyBorder="1" applyAlignment="1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horizontal="right" wrapText="1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26" borderId="13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7" borderId="22" xfId="0" applyFont="1" applyFill="1" applyBorder="1" applyAlignment="1">
      <alignment horizontal="center" vertical="center" wrapText="1"/>
    </xf>
    <xf numFmtId="0" fontId="0" fillId="27" borderId="16" xfId="0" applyFont="1" applyFill="1" applyBorder="1" applyAlignment="1">
      <alignment horizontal="center" vertical="center" textRotation="255"/>
    </xf>
    <xf numFmtId="0" fontId="0" fillId="27" borderId="14" xfId="0" applyFont="1" applyFill="1" applyBorder="1" applyAlignment="1">
      <alignment horizontal="center" vertical="center" textRotation="255"/>
    </xf>
    <xf numFmtId="0" fontId="0" fillId="26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 textRotation="90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>
      <alignment horizontal="left" vertical="center"/>
    </xf>
    <xf numFmtId="0" fontId="0" fillId="26" borderId="18" xfId="0" applyFill="1" applyBorder="1" applyAlignment="1">
      <alignment horizontal="left" vertical="center"/>
    </xf>
    <xf numFmtId="0" fontId="0" fillId="26" borderId="19" xfId="0" applyFill="1" applyBorder="1" applyAlignment="1">
      <alignment horizontal="left" vertical="center"/>
    </xf>
    <xf numFmtId="0" fontId="0" fillId="26" borderId="24" xfId="0" applyFill="1" applyBorder="1" applyAlignment="1">
      <alignment horizontal="left" vertical="center"/>
    </xf>
    <xf numFmtId="0" fontId="0" fillId="26" borderId="0" xfId="0" applyFill="1" applyBorder="1" applyAlignment="1">
      <alignment horizontal="left" vertical="center"/>
    </xf>
    <xf numFmtId="0" fontId="0" fillId="26" borderId="25" xfId="0" applyFill="1" applyBorder="1" applyAlignment="1">
      <alignment horizontal="left" vertical="center"/>
    </xf>
    <xf numFmtId="0" fontId="0" fillId="26" borderId="20" xfId="0" applyFill="1" applyBorder="1" applyAlignment="1">
      <alignment horizontal="left" vertical="center"/>
    </xf>
    <xf numFmtId="0" fontId="0" fillId="26" borderId="15" xfId="0" applyFill="1" applyBorder="1" applyAlignment="1">
      <alignment horizontal="left" vertical="center"/>
    </xf>
    <xf numFmtId="0" fontId="0" fillId="26" borderId="21" xfId="0" applyFill="1" applyBorder="1" applyAlignment="1">
      <alignment horizontal="left" vertical="center"/>
    </xf>
    <xf numFmtId="0" fontId="24" fillId="26" borderId="16" xfId="0" applyFont="1" applyFill="1" applyBorder="1" applyAlignment="1">
      <alignment horizontal="center" vertical="center"/>
    </xf>
    <xf numFmtId="0" fontId="24" fillId="26" borderId="23" xfId="0" applyFont="1" applyFill="1" applyBorder="1" applyAlignment="1">
      <alignment horizontal="center" vertical="center"/>
    </xf>
    <xf numFmtId="0" fontId="24" fillId="26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27" borderId="16" xfId="0" applyFill="1" applyBorder="1" applyAlignment="1">
      <alignment horizontal="center" vertical="center"/>
    </xf>
    <xf numFmtId="0" fontId="0" fillId="27" borderId="14" xfId="0" applyFill="1" applyBorder="1" applyAlignment="1">
      <alignment horizontal="center" vertical="center"/>
    </xf>
    <xf numFmtId="0" fontId="0" fillId="27" borderId="17" xfId="0" applyFont="1" applyFill="1" applyBorder="1" applyAlignment="1">
      <alignment horizontal="center" vertical="center"/>
    </xf>
    <xf numFmtId="0" fontId="0" fillId="27" borderId="18" xfId="0" applyFont="1" applyFill="1" applyBorder="1" applyAlignment="1">
      <alignment horizontal="center" vertical="center"/>
    </xf>
    <xf numFmtId="0" fontId="0" fillId="27" borderId="19" xfId="0" applyFont="1" applyFill="1" applyBorder="1" applyAlignment="1">
      <alignment horizontal="center" vertical="center"/>
    </xf>
    <xf numFmtId="0" fontId="0" fillId="27" borderId="20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21" xfId="0" applyFont="1" applyFill="1" applyBorder="1" applyAlignment="1">
      <alignment horizontal="center" vertical="center"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35</xdr:row>
      <xdr:rowOff>123825</xdr:rowOff>
    </xdr:from>
    <xdr:to>
      <xdr:col>6</xdr:col>
      <xdr:colOff>852498</xdr:colOff>
      <xdr:row>35</xdr:row>
      <xdr:rowOff>125413</xdr:rowOff>
    </xdr:to>
    <xdr:cxnSp macro="">
      <xdr:nvCxnSpPr>
        <xdr:cNvPr id="2" name="直線矢印コネクタ 1">
          <a:extLst/>
        </xdr:cNvPr>
        <xdr:cNvCxnSpPr/>
      </xdr:nvCxnSpPr>
      <xdr:spPr>
        <a:xfrm>
          <a:off x="2105025" y="12706350"/>
          <a:ext cx="1326283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1905</xdr:colOff>
      <xdr:row>36</xdr:row>
      <xdr:rowOff>3984</xdr:rowOff>
    </xdr:from>
    <xdr:ext cx="924378" cy="246221"/>
    <xdr:sp macro="" textlink="">
      <xdr:nvSpPr>
        <xdr:cNvPr id="3" name="テキスト ボックス 2">
          <a:extLst/>
        </xdr:cNvPr>
        <xdr:cNvSpPr txBox="1"/>
      </xdr:nvSpPr>
      <xdr:spPr>
        <a:xfrm>
          <a:off x="2745105" y="10910282"/>
          <a:ext cx="914946" cy="2462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en-US" altLang="ja-JP" sz="1100" b="1"/>
            <a:t>50</a:t>
          </a:r>
          <a:r>
            <a:rPr kumimoji="1" lang="ja-JP" altLang="en-US" sz="1100" b="1"/>
            <a:t>週以上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45"/>
  <sheetViews>
    <sheetView tabSelected="1" zoomScaleNormal="100" workbookViewId="0">
      <selection activeCell="J5" sqref="J5:L5"/>
    </sheetView>
  </sheetViews>
  <sheetFormatPr defaultColWidth="3.125" defaultRowHeight="13.5" x14ac:dyDescent="0.15"/>
  <cols>
    <col min="1" max="1" width="5" style="1" customWidth="1"/>
    <col min="2" max="2" width="5.375" style="1" customWidth="1"/>
    <col min="3" max="3" width="7.125" style="1" customWidth="1"/>
    <col min="4" max="4" width="14.75" style="1" customWidth="1"/>
    <col min="5" max="5" width="4.5" style="1" customWidth="1"/>
    <col min="6" max="6" width="4.125" style="1" customWidth="1"/>
    <col min="7" max="7" width="20.625" style="1" customWidth="1"/>
    <col min="8" max="8" width="4.125" style="1" customWidth="1"/>
    <col min="9" max="9" width="20.625" style="1" customWidth="1"/>
    <col min="10" max="10" width="4.125" style="1" customWidth="1"/>
    <col min="11" max="11" width="20.625" style="1" customWidth="1"/>
    <col min="12" max="12" width="6.875" style="1" customWidth="1"/>
    <col min="13" max="13" width="5.125" style="1" customWidth="1"/>
    <col min="14" max="14" width="3.125" style="1" customWidth="1"/>
    <col min="15" max="15" width="12.875" style="1" customWidth="1"/>
    <col min="16" max="16" width="6.875" style="1" customWidth="1"/>
    <col min="17" max="16384" width="3.125" style="1"/>
  </cols>
  <sheetData>
    <row r="1" spans="1:16" ht="34.5" customHeight="1" x14ac:dyDescent="0.15">
      <c r="A1" s="9" t="s">
        <v>102</v>
      </c>
      <c r="B1" s="8"/>
      <c r="C1" s="8"/>
      <c r="D1"/>
      <c r="E1" s="6"/>
      <c r="F1"/>
      <c r="G1"/>
      <c r="H1"/>
      <c r="I1"/>
      <c r="J1" s="31"/>
      <c r="K1" s="32"/>
      <c r="L1" s="35" t="s">
        <v>103</v>
      </c>
      <c r="O1" s="4"/>
      <c r="P1"/>
    </row>
    <row r="2" spans="1:16" ht="39" customHeight="1" x14ac:dyDescent="0.15">
      <c r="A2" s="9"/>
      <c r="B2" s="8"/>
      <c r="C2" s="8"/>
      <c r="D2"/>
      <c r="E2" s="6"/>
      <c r="F2"/>
      <c r="G2"/>
      <c r="H2"/>
      <c r="I2"/>
      <c r="J2" s="37" t="s">
        <v>101</v>
      </c>
      <c r="K2" s="38"/>
      <c r="L2" s="38"/>
      <c r="O2" s="4"/>
      <c r="P2"/>
    </row>
    <row r="3" spans="1:16" ht="20.25" customHeight="1" x14ac:dyDescent="0.15">
      <c r="A3" s="33" t="s">
        <v>28</v>
      </c>
      <c r="B3" s="34"/>
      <c r="C3" s="34"/>
      <c r="D3" s="58"/>
      <c r="E3" s="59"/>
      <c r="F3" s="59"/>
      <c r="G3" s="59"/>
      <c r="H3" s="60"/>
      <c r="I3" s="27" t="s">
        <v>24</v>
      </c>
      <c r="J3" s="102"/>
      <c r="K3" s="102"/>
      <c r="L3" s="102"/>
    </row>
    <row r="4" spans="1:16" ht="20.25" customHeight="1" x14ac:dyDescent="0.15">
      <c r="A4" s="70" t="s">
        <v>32</v>
      </c>
      <c r="B4" s="71"/>
      <c r="C4" s="72"/>
      <c r="D4" s="61"/>
      <c r="E4" s="62"/>
      <c r="F4" s="62"/>
      <c r="G4" s="62"/>
      <c r="H4" s="63"/>
      <c r="I4" s="79" t="s">
        <v>21</v>
      </c>
      <c r="J4" s="103" t="s">
        <v>86</v>
      </c>
      <c r="K4" s="103"/>
      <c r="L4" s="103"/>
    </row>
    <row r="5" spans="1:16" ht="20.25" customHeight="1" x14ac:dyDescent="0.15">
      <c r="A5" s="73"/>
      <c r="B5" s="74"/>
      <c r="C5" s="75"/>
      <c r="D5" s="64"/>
      <c r="E5" s="65"/>
      <c r="F5" s="65"/>
      <c r="G5" s="65"/>
      <c r="H5" s="66"/>
      <c r="I5" s="80"/>
      <c r="J5" s="36" t="s">
        <v>22</v>
      </c>
      <c r="K5" s="36"/>
      <c r="L5" s="36"/>
    </row>
    <row r="6" spans="1:16" ht="20.25" customHeight="1" x14ac:dyDescent="0.15">
      <c r="A6" s="76"/>
      <c r="B6" s="77"/>
      <c r="C6" s="78"/>
      <c r="D6" s="67"/>
      <c r="E6" s="68"/>
      <c r="F6" s="68"/>
      <c r="G6" s="68"/>
      <c r="H6" s="69"/>
      <c r="I6" s="81"/>
      <c r="J6" s="36" t="s">
        <v>23</v>
      </c>
      <c r="K6" s="36"/>
      <c r="L6" s="36"/>
    </row>
    <row r="7" spans="1:16" ht="51.75" customHeight="1" x14ac:dyDescent="0.2">
      <c r="A7" s="93" t="s">
        <v>98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20"/>
      <c r="N7" s="20"/>
      <c r="O7" s="20"/>
      <c r="P7" s="20"/>
    </row>
    <row r="8" spans="1:16" ht="30" customHeight="1" x14ac:dyDescent="0.15">
      <c r="A8" s="25" t="s">
        <v>99</v>
      </c>
      <c r="B8" s="3"/>
      <c r="C8" s="3"/>
    </row>
    <row r="9" spans="1:16" ht="62.25" customHeight="1" x14ac:dyDescent="0.15">
      <c r="A9" s="94" t="s">
        <v>37</v>
      </c>
      <c r="B9" s="96" t="s">
        <v>11</v>
      </c>
      <c r="C9" s="97"/>
      <c r="D9" s="98"/>
      <c r="E9" s="44" t="s">
        <v>0</v>
      </c>
      <c r="F9" s="43" t="s">
        <v>13</v>
      </c>
      <c r="G9" s="43"/>
      <c r="H9" s="43" t="s">
        <v>35</v>
      </c>
      <c r="I9" s="43"/>
      <c r="J9" s="43" t="s">
        <v>36</v>
      </c>
      <c r="K9" s="43"/>
      <c r="L9" s="44" t="s">
        <v>1</v>
      </c>
    </row>
    <row r="10" spans="1:16" ht="21" customHeight="1" x14ac:dyDescent="0.15">
      <c r="A10" s="95"/>
      <c r="B10" s="99"/>
      <c r="C10" s="100"/>
      <c r="D10" s="101"/>
      <c r="E10" s="45"/>
      <c r="F10" s="16">
        <v>1</v>
      </c>
      <c r="G10" s="16" t="s">
        <v>34</v>
      </c>
      <c r="H10" s="16">
        <v>2</v>
      </c>
      <c r="I10" s="16" t="s">
        <v>55</v>
      </c>
      <c r="J10" s="16">
        <v>3</v>
      </c>
      <c r="K10" s="16" t="s">
        <v>56</v>
      </c>
      <c r="L10" s="45"/>
    </row>
    <row r="11" spans="1:16" ht="27" customHeight="1" x14ac:dyDescent="0.15">
      <c r="A11" s="5" t="s">
        <v>2</v>
      </c>
      <c r="B11" s="40" t="s">
        <v>90</v>
      </c>
      <c r="C11" s="40"/>
      <c r="D11" s="40"/>
      <c r="E11" s="5">
        <v>1</v>
      </c>
      <c r="F11" s="28"/>
      <c r="G11" s="5" t="s">
        <v>57</v>
      </c>
      <c r="H11" s="28"/>
      <c r="I11" s="5" t="s">
        <v>58</v>
      </c>
      <c r="J11" s="28"/>
      <c r="K11" s="5" t="s">
        <v>59</v>
      </c>
      <c r="L11" s="13" t="str">
        <f>IF(F11="〇",$E11*F$10,IF($H11="〇",$E11*H$10,IF($J11="〇",$E11*J$10,"")))</f>
        <v/>
      </c>
    </row>
    <row r="12" spans="1:16" ht="26.25" customHeight="1" x14ac:dyDescent="0.15">
      <c r="A12" s="5" t="s">
        <v>3</v>
      </c>
      <c r="B12" s="40" t="s">
        <v>10</v>
      </c>
      <c r="C12" s="40"/>
      <c r="D12" s="40"/>
      <c r="E12" s="5">
        <v>2</v>
      </c>
      <c r="F12" s="28"/>
      <c r="G12" s="7" t="s">
        <v>12</v>
      </c>
      <c r="H12" s="28"/>
      <c r="I12" s="7" t="s">
        <v>60</v>
      </c>
      <c r="J12" s="28"/>
      <c r="K12" s="5" t="s">
        <v>61</v>
      </c>
      <c r="L12" s="13" t="str">
        <f>IF(F12="〇",$E12*F$10,IF($H12="〇",$E12*H$10,IF($J12="〇",$E12*J$10,"")))</f>
        <v/>
      </c>
    </row>
    <row r="13" spans="1:16" ht="28.5" customHeight="1" x14ac:dyDescent="0.15">
      <c r="A13" s="91" t="s">
        <v>4</v>
      </c>
      <c r="B13" s="85" t="s">
        <v>45</v>
      </c>
      <c r="C13" s="86"/>
      <c r="D13" s="87"/>
      <c r="E13" s="5">
        <v>3</v>
      </c>
      <c r="F13" s="28"/>
      <c r="G13" s="5" t="s">
        <v>95</v>
      </c>
      <c r="H13" s="28"/>
      <c r="I13" s="5" t="s">
        <v>39</v>
      </c>
      <c r="J13" s="28"/>
      <c r="K13" s="7" t="s">
        <v>42</v>
      </c>
      <c r="L13" s="13" t="str">
        <f>IF(F13="〇",$E13*F$10,IF($H13="〇",$E13*H$10,IF($J13="〇",$E13*J$10,"")))</f>
        <v/>
      </c>
    </row>
    <row r="14" spans="1:16" ht="16.5" customHeight="1" x14ac:dyDescent="0.15">
      <c r="A14" s="92"/>
      <c r="B14" s="88"/>
      <c r="C14" s="89"/>
      <c r="D14" s="90"/>
      <c r="E14" s="82" t="s">
        <v>85</v>
      </c>
      <c r="F14" s="83"/>
      <c r="G14" s="83"/>
      <c r="H14" s="83"/>
      <c r="I14" s="84"/>
      <c r="J14" s="29"/>
      <c r="K14" s="26" t="s">
        <v>44</v>
      </c>
      <c r="L14" s="17" t="str">
        <f>IF(J14="","",VLOOKUP(J14,週数,4,1))</f>
        <v/>
      </c>
    </row>
    <row r="15" spans="1:16" ht="21" customHeight="1" x14ac:dyDescent="0.15">
      <c r="A15" s="5" t="s">
        <v>5</v>
      </c>
      <c r="B15" s="55" t="s">
        <v>46</v>
      </c>
      <c r="C15" s="56"/>
      <c r="D15" s="57"/>
      <c r="E15" s="5">
        <v>1</v>
      </c>
      <c r="F15" s="28"/>
      <c r="G15" s="5" t="s">
        <v>62</v>
      </c>
      <c r="H15" s="28"/>
      <c r="I15" s="5" t="s">
        <v>63</v>
      </c>
      <c r="J15" s="28"/>
      <c r="K15" s="5" t="s">
        <v>64</v>
      </c>
      <c r="L15" s="13" t="str">
        <f>IF(F15="〇",$E15*F$10,IF($H15="〇",$E15*H$10,IF($J15="〇",$E15*J$10,"")))</f>
        <v/>
      </c>
    </row>
    <row r="16" spans="1:16" ht="21" customHeight="1" x14ac:dyDescent="0.15">
      <c r="A16" s="5" t="s">
        <v>6</v>
      </c>
      <c r="B16" s="40" t="s">
        <v>47</v>
      </c>
      <c r="C16" s="40"/>
      <c r="D16" s="40"/>
      <c r="E16" s="5">
        <v>1</v>
      </c>
      <c r="F16" s="28"/>
      <c r="G16" s="5" t="s">
        <v>65</v>
      </c>
      <c r="H16" s="28"/>
      <c r="I16" s="5" t="s">
        <v>66</v>
      </c>
      <c r="J16" s="28"/>
      <c r="K16" s="5" t="s">
        <v>67</v>
      </c>
      <c r="L16" s="13" t="str">
        <f>IF(F16="〇",$E16*F$10,IF($H16="〇",$E16*H$10,IF($J16="〇",$E16*J$10,"")))</f>
        <v/>
      </c>
    </row>
    <row r="17" spans="1:21" ht="27.95" customHeight="1" x14ac:dyDescent="0.15">
      <c r="A17" s="5" t="s">
        <v>7</v>
      </c>
      <c r="B17" s="40" t="s">
        <v>49</v>
      </c>
      <c r="C17" s="40"/>
      <c r="D17" s="40"/>
      <c r="E17" s="5">
        <v>2</v>
      </c>
      <c r="F17" s="41"/>
      <c r="G17" s="42"/>
      <c r="H17" s="28"/>
      <c r="I17" s="7" t="s">
        <v>68</v>
      </c>
      <c r="J17" s="28"/>
      <c r="K17" s="5" t="s">
        <v>69</v>
      </c>
      <c r="L17" s="13" t="str">
        <f>IF($H17="〇",$E17*H$10,IF($J17="〇",$E17*J$10,""))</f>
        <v/>
      </c>
    </row>
    <row r="18" spans="1:21" ht="21" customHeight="1" x14ac:dyDescent="0.15">
      <c r="A18" s="5" t="s">
        <v>8</v>
      </c>
      <c r="B18" s="40" t="s">
        <v>48</v>
      </c>
      <c r="C18" s="40"/>
      <c r="D18" s="40"/>
      <c r="E18" s="5">
        <v>2</v>
      </c>
      <c r="F18" s="41"/>
      <c r="G18" s="42"/>
      <c r="H18" s="28"/>
      <c r="I18" s="5" t="s">
        <v>70</v>
      </c>
      <c r="J18" s="28"/>
      <c r="K18" s="5" t="s">
        <v>71</v>
      </c>
      <c r="L18" s="13" t="str">
        <f>IF($H18="〇",$E18*H$10,IF($J18="〇",$E18*J$10,""))</f>
        <v/>
      </c>
    </row>
    <row r="19" spans="1:21" ht="26.25" customHeight="1" x14ac:dyDescent="0.15">
      <c r="A19" s="5" t="s">
        <v>9</v>
      </c>
      <c r="B19" s="22" t="s">
        <v>91</v>
      </c>
      <c r="C19" s="22"/>
      <c r="D19" s="22"/>
      <c r="E19" s="5">
        <v>2</v>
      </c>
      <c r="F19" s="41"/>
      <c r="G19" s="42"/>
      <c r="H19" s="28"/>
      <c r="I19" s="5" t="s">
        <v>72</v>
      </c>
      <c r="J19" s="28"/>
      <c r="K19" s="7" t="s">
        <v>69</v>
      </c>
      <c r="L19" s="13" t="str">
        <f>IF($H19="〇",$E19*H$10,IF($J19="〇",$E19*J$10,""))</f>
        <v/>
      </c>
    </row>
    <row r="20" spans="1:21" ht="40.700000000000003" customHeight="1" x14ac:dyDescent="0.15">
      <c r="A20" s="5" t="s">
        <v>13</v>
      </c>
      <c r="B20" s="39" t="s">
        <v>50</v>
      </c>
      <c r="C20" s="40"/>
      <c r="D20" s="40"/>
      <c r="E20" s="5">
        <v>2</v>
      </c>
      <c r="F20" s="28"/>
      <c r="G20" s="5" t="s">
        <v>73</v>
      </c>
      <c r="H20" s="41"/>
      <c r="I20" s="46"/>
      <c r="J20" s="46"/>
      <c r="K20" s="42"/>
      <c r="L20" s="13" t="str">
        <f>IF(F20="〇",$E20*F$10,"")</f>
        <v/>
      </c>
    </row>
    <row r="21" spans="1:21" ht="26.25" customHeight="1" x14ac:dyDescent="0.15">
      <c r="A21" s="5" t="s">
        <v>14</v>
      </c>
      <c r="B21" s="39" t="s">
        <v>51</v>
      </c>
      <c r="C21" s="39"/>
      <c r="D21" s="39"/>
      <c r="E21" s="5">
        <v>2</v>
      </c>
      <c r="F21" s="28"/>
      <c r="G21" s="5" t="s">
        <v>73</v>
      </c>
      <c r="H21" s="41"/>
      <c r="I21" s="46"/>
      <c r="J21" s="46"/>
      <c r="K21" s="42"/>
      <c r="L21" s="13" t="str">
        <f>IF(F21="〇",$E21*F$10,"")</f>
        <v/>
      </c>
    </row>
    <row r="22" spans="1:21" ht="21" customHeight="1" x14ac:dyDescent="0.15">
      <c r="A22" s="5" t="s">
        <v>15</v>
      </c>
      <c r="B22" s="40" t="s">
        <v>92</v>
      </c>
      <c r="C22" s="40"/>
      <c r="D22" s="40"/>
      <c r="E22" s="5">
        <v>3</v>
      </c>
      <c r="F22" s="41"/>
      <c r="G22" s="42"/>
      <c r="H22" s="28"/>
      <c r="I22" s="5" t="s">
        <v>74</v>
      </c>
      <c r="J22" s="28"/>
      <c r="K22" s="5" t="s">
        <v>75</v>
      </c>
      <c r="L22" s="13" t="str">
        <f>IF($H22="〇",$E22*H$10,IF($J22="〇",$E22*J$10,""))</f>
        <v/>
      </c>
    </row>
    <row r="23" spans="1:21" ht="21" customHeight="1" x14ac:dyDescent="0.15">
      <c r="A23" s="5" t="s">
        <v>16</v>
      </c>
      <c r="B23" s="40" t="s">
        <v>52</v>
      </c>
      <c r="C23" s="40"/>
      <c r="D23" s="40"/>
      <c r="E23" s="5">
        <v>2</v>
      </c>
      <c r="F23" s="28"/>
      <c r="G23" s="5" t="s">
        <v>76</v>
      </c>
      <c r="H23" s="28"/>
      <c r="I23" s="5" t="s">
        <v>77</v>
      </c>
      <c r="J23" s="28"/>
      <c r="K23" s="5" t="s">
        <v>78</v>
      </c>
      <c r="L23" s="13" t="str">
        <f>IF(F23="〇",$E23*F$10,IF($H23="〇",$E23*H$10,IF($J23="〇",$E23*J$10,"")))</f>
        <v/>
      </c>
    </row>
    <row r="24" spans="1:21" ht="24" customHeight="1" x14ac:dyDescent="0.15">
      <c r="A24" s="5" t="s">
        <v>17</v>
      </c>
      <c r="B24" s="39" t="s">
        <v>53</v>
      </c>
      <c r="C24" s="39"/>
      <c r="D24" s="39"/>
      <c r="E24" s="5">
        <v>2</v>
      </c>
      <c r="F24" s="28"/>
      <c r="G24" s="5" t="s">
        <v>76</v>
      </c>
      <c r="H24" s="28"/>
      <c r="I24" s="5" t="s">
        <v>77</v>
      </c>
      <c r="J24" s="28"/>
      <c r="K24" s="5" t="s">
        <v>78</v>
      </c>
      <c r="L24" s="13" t="str">
        <f>IF(F24="〇",$E24*F$10,IF($H24="〇",$E24*H$10,IF($J24="〇",$E24*J$10,"")))</f>
        <v/>
      </c>
    </row>
    <row r="25" spans="1:21" ht="27" customHeight="1" x14ac:dyDescent="0.15">
      <c r="A25" s="5" t="s">
        <v>18</v>
      </c>
      <c r="B25" s="39" t="s">
        <v>54</v>
      </c>
      <c r="C25" s="39"/>
      <c r="D25" s="39"/>
      <c r="E25" s="5">
        <v>1</v>
      </c>
      <c r="F25" s="28"/>
      <c r="G25" s="5" t="s">
        <v>79</v>
      </c>
      <c r="H25" s="28"/>
      <c r="I25" s="23" t="s">
        <v>80</v>
      </c>
      <c r="J25" s="28"/>
      <c r="K25" s="23" t="s">
        <v>81</v>
      </c>
      <c r="L25" s="13" t="str">
        <f>IF(F25="〇",$E25*F$10,IF($H25="〇",$E25*H$10,IF($J25="〇",$E25*J$10,"")))</f>
        <v/>
      </c>
      <c r="O25" s="2"/>
    </row>
    <row r="26" spans="1:21" ht="27" customHeight="1" x14ac:dyDescent="0.15">
      <c r="A26" s="5" t="s">
        <v>19</v>
      </c>
      <c r="B26" s="39" t="s">
        <v>93</v>
      </c>
      <c r="C26" s="39"/>
      <c r="D26" s="39"/>
      <c r="E26" s="5">
        <v>1</v>
      </c>
      <c r="F26" s="28"/>
      <c r="G26" s="5">
        <v>1</v>
      </c>
      <c r="H26" s="28"/>
      <c r="I26" s="23">
        <v>2</v>
      </c>
      <c r="J26" s="28"/>
      <c r="K26" s="23" t="s">
        <v>82</v>
      </c>
      <c r="L26" s="13" t="str">
        <f>IF(F26="〇",$E26*F$10,IF($H26="〇",$E26*H$10,IF($J26="〇",$E26*J$10,"")))</f>
        <v/>
      </c>
      <c r="O26" s="2"/>
    </row>
    <row r="27" spans="1:21" ht="41.25" customHeight="1" x14ac:dyDescent="0.15">
      <c r="A27" s="5" t="s">
        <v>20</v>
      </c>
      <c r="B27" s="40" t="s">
        <v>94</v>
      </c>
      <c r="C27" s="40"/>
      <c r="D27" s="40"/>
      <c r="E27" s="5">
        <v>1</v>
      </c>
      <c r="F27" s="30"/>
      <c r="G27" s="21" t="s">
        <v>96</v>
      </c>
      <c r="H27" s="41"/>
      <c r="I27" s="46"/>
      <c r="J27" s="46"/>
      <c r="K27" s="42"/>
      <c r="L27" s="13" t="str">
        <f>IF(F27="","",$E27*$F27)</f>
        <v/>
      </c>
    </row>
    <row r="28" spans="1:21" ht="29.25" customHeight="1" x14ac:dyDescent="0.15">
      <c r="A28" s="5" t="s">
        <v>25</v>
      </c>
      <c r="B28" s="39" t="s">
        <v>29</v>
      </c>
      <c r="C28" s="39"/>
      <c r="D28" s="39"/>
      <c r="E28" s="5" t="s">
        <v>31</v>
      </c>
      <c r="F28" s="30"/>
      <c r="G28" s="10" t="s">
        <v>1</v>
      </c>
      <c r="H28" s="52" t="s">
        <v>30</v>
      </c>
      <c r="I28" s="53"/>
      <c r="J28" s="53"/>
      <c r="K28" s="54"/>
      <c r="L28" s="13" t="str">
        <f>IF(F28="","",F28)</f>
        <v/>
      </c>
    </row>
    <row r="29" spans="1:21" ht="38.25" customHeight="1" x14ac:dyDescent="0.15">
      <c r="A29" s="49" t="s">
        <v>41</v>
      </c>
      <c r="B29" s="50"/>
      <c r="C29" s="50"/>
      <c r="D29" s="50"/>
      <c r="E29" s="50"/>
      <c r="F29" s="50"/>
      <c r="G29" s="50"/>
      <c r="H29" s="50"/>
      <c r="I29" s="50"/>
      <c r="J29" s="50"/>
      <c r="K29" s="51"/>
      <c r="L29" s="18" t="str">
        <f>IF(SUM(L11:L28)=0,"",SUM(L11:L28))</f>
        <v/>
      </c>
    </row>
    <row r="30" spans="1:21" ht="9" customHeight="1" x14ac:dyDescent="0.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21" ht="15" customHeight="1" x14ac:dyDescent="0.15">
      <c r="B31" s="19"/>
      <c r="C31" s="2" t="s">
        <v>100</v>
      </c>
      <c r="N31"/>
      <c r="O31"/>
      <c r="P31"/>
      <c r="Q31"/>
      <c r="R31"/>
      <c r="S31"/>
      <c r="T31"/>
      <c r="U31"/>
    </row>
    <row r="32" spans="1:21" ht="15" customHeight="1" x14ac:dyDescent="0.15">
      <c r="A32" s="1" t="s">
        <v>26</v>
      </c>
      <c r="B32" s="11"/>
      <c r="C32" s="3" t="s">
        <v>83</v>
      </c>
      <c r="N32"/>
      <c r="O32"/>
      <c r="P32"/>
      <c r="Q32"/>
      <c r="R32"/>
      <c r="S32"/>
      <c r="T32"/>
      <c r="U32"/>
    </row>
    <row r="33" spans="1:12" ht="18.600000000000001" customHeight="1" x14ac:dyDescent="0.15">
      <c r="B33" s="2"/>
      <c r="C33" s="2"/>
    </row>
    <row r="34" spans="1:12" x14ac:dyDescent="0.15">
      <c r="A34" s="24" t="s">
        <v>33</v>
      </c>
      <c r="B34" s="2" t="s">
        <v>84</v>
      </c>
      <c r="C34" s="2"/>
    </row>
    <row r="35" spans="1:12" x14ac:dyDescent="0.15">
      <c r="B35" s="2" t="s">
        <v>43</v>
      </c>
      <c r="C35" s="2"/>
    </row>
    <row r="36" spans="1:12" ht="13.7" customHeight="1" x14ac:dyDescent="0.15">
      <c r="B36" s="3" t="s">
        <v>97</v>
      </c>
      <c r="C36" s="3"/>
      <c r="H36" s="2" t="s">
        <v>87</v>
      </c>
    </row>
    <row r="37" spans="1:12" ht="13.7" customHeight="1" x14ac:dyDescent="0.15">
      <c r="B37" s="2"/>
      <c r="C37" s="2"/>
      <c r="H37" s="2" t="s">
        <v>88</v>
      </c>
    </row>
    <row r="38" spans="1:12" ht="13.7" customHeight="1" x14ac:dyDescent="0.15">
      <c r="C38" s="2"/>
      <c r="H38" s="2" t="s">
        <v>89</v>
      </c>
    </row>
    <row r="39" spans="1:12" ht="9" customHeight="1" x14ac:dyDescent="0.15">
      <c r="C39" s="2"/>
      <c r="I39" s="48" t="s">
        <v>27</v>
      </c>
    </row>
    <row r="40" spans="1:12" ht="9" customHeight="1" x14ac:dyDescent="0.15">
      <c r="I40" s="48"/>
    </row>
    <row r="41" spans="1:12" x14ac:dyDescent="0.15">
      <c r="I41" s="47" t="s">
        <v>40</v>
      </c>
      <c r="J41" s="47"/>
      <c r="K41" s="47"/>
      <c r="L41" s="5"/>
    </row>
    <row r="42" spans="1:12" x14ac:dyDescent="0.15">
      <c r="I42" s="14">
        <v>50</v>
      </c>
      <c r="J42" s="12" t="s">
        <v>38</v>
      </c>
      <c r="K42" s="15">
        <v>74</v>
      </c>
      <c r="L42" s="5">
        <v>19</v>
      </c>
    </row>
    <row r="43" spans="1:12" x14ac:dyDescent="0.15">
      <c r="I43" s="14">
        <v>75</v>
      </c>
      <c r="J43" s="12" t="s">
        <v>38</v>
      </c>
      <c r="K43" s="15">
        <v>99</v>
      </c>
      <c r="L43" s="5">
        <v>29</v>
      </c>
    </row>
    <row r="44" spans="1:12" x14ac:dyDescent="0.15">
      <c r="I44" s="14">
        <v>100</v>
      </c>
      <c r="J44" s="12" t="s">
        <v>38</v>
      </c>
      <c r="K44" s="15">
        <v>124</v>
      </c>
      <c r="L44" s="5">
        <v>39</v>
      </c>
    </row>
    <row r="45" spans="1:12" x14ac:dyDescent="0.15">
      <c r="I45" s="14">
        <v>125</v>
      </c>
      <c r="J45" s="12" t="s">
        <v>38</v>
      </c>
      <c r="K45" s="15">
        <v>149</v>
      </c>
      <c r="L45" s="5">
        <v>49</v>
      </c>
    </row>
  </sheetData>
  <sheetProtection password="CC06" sheet="1" selectLockedCells="1"/>
  <mergeCells count="46">
    <mergeCell ref="D3:H3"/>
    <mergeCell ref="D4:H6"/>
    <mergeCell ref="A4:C6"/>
    <mergeCell ref="I4:I6"/>
    <mergeCell ref="E14:I14"/>
    <mergeCell ref="B13:D14"/>
    <mergeCell ref="A13:A14"/>
    <mergeCell ref="H9:I9"/>
    <mergeCell ref="A7:L7"/>
    <mergeCell ref="B11:D11"/>
    <mergeCell ref="A9:A10"/>
    <mergeCell ref="B9:D10"/>
    <mergeCell ref="E9:E10"/>
    <mergeCell ref="J3:L3"/>
    <mergeCell ref="J4:L4"/>
    <mergeCell ref="J5:L5"/>
    <mergeCell ref="B17:D17"/>
    <mergeCell ref="B18:D18"/>
    <mergeCell ref="B12:D12"/>
    <mergeCell ref="B16:D16"/>
    <mergeCell ref="B15:D15"/>
    <mergeCell ref="I41:K41"/>
    <mergeCell ref="I39:I40"/>
    <mergeCell ref="B28:D28"/>
    <mergeCell ref="B25:D25"/>
    <mergeCell ref="B26:D26"/>
    <mergeCell ref="B27:D27"/>
    <mergeCell ref="A29:K29"/>
    <mergeCell ref="H27:K27"/>
    <mergeCell ref="H28:K28"/>
    <mergeCell ref="J6:L6"/>
    <mergeCell ref="J2:L2"/>
    <mergeCell ref="B24:D24"/>
    <mergeCell ref="B21:D21"/>
    <mergeCell ref="B22:D22"/>
    <mergeCell ref="B23:D23"/>
    <mergeCell ref="B20:D20"/>
    <mergeCell ref="F19:G19"/>
    <mergeCell ref="F22:G22"/>
    <mergeCell ref="F9:G9"/>
    <mergeCell ref="J9:K9"/>
    <mergeCell ref="L9:L10"/>
    <mergeCell ref="H20:K20"/>
    <mergeCell ref="H21:K21"/>
    <mergeCell ref="F17:G17"/>
    <mergeCell ref="F18:G18"/>
  </mergeCells>
  <phoneticPr fontId="19"/>
  <dataValidations count="1">
    <dataValidation type="list" allowBlank="1" showInputMessage="1" showErrorMessage="1" sqref="J22:J26 J11:J13 F23:F26 F11:F13 H11:H13 F15:F16 H15:H19 J15:J19 F20:F21 H22:H26">
      <formula1>"〇"</formula1>
    </dataValidation>
  </dataValidations>
  <printOptions horizontalCentered="1"/>
  <pageMargins left="0.31496062992125984" right="0.27559055118110237" top="0.35433070866141736" bottom="0.23622047244094491" header="0.23622047244094491" footer="0.19685039370078741"/>
  <pageSetup paperSize="9" scale="74" orientation="portrait" horizontalDpi="300" verticalDpi="300" r:id="rId1"/>
  <ignoredErrors>
    <ignoredError sqref="L14 L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治験薬管理経費ポイント表（製造販売後）</vt:lpstr>
      <vt:lpstr>'治験薬管理経費ポイント表（製造販売後）'!Print_Area</vt:lpstr>
      <vt:lpstr>'治験薬管理経費ポイント表（製造販売後）'!週数</vt:lpstr>
      <vt:lpstr>週数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2018-01-11T00:38:42Z</dcterms:created>
  <dcterms:modified xsi:type="dcterms:W3CDTF">2021-06-23T05:25:04Z</dcterms:modified>
</cp:coreProperties>
</file>